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9200" windowHeight="1216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'Sheet1'!$A$1:$AL$76</definedName>
  </definedNames>
  <calcPr fullCalcOnLoad="1"/>
</workbook>
</file>

<file path=xl/sharedStrings.xml><?xml version="1.0" encoding="utf-8"?>
<sst xmlns="http://schemas.openxmlformats.org/spreadsheetml/2006/main" count="347" uniqueCount="157">
  <si>
    <t>波形率</t>
  </si>
  <si>
    <t>リップル
含有率 [%]</t>
  </si>
  <si>
    <t>※　測定値の単位に注意</t>
  </si>
  <si>
    <t>平滑化フィルタ</t>
  </si>
  <si>
    <t>ダイオード回路</t>
  </si>
  <si>
    <t>×10 プローブで 10 V/div、5 ms/div 固定、DC結合</t>
  </si>
  <si>
    <t>×10 プローブで 1 V/div、5 ms/div 固定、AC結合</t>
  </si>
  <si>
    <t>設定：</t>
  </si>
  <si>
    <t>－</t>
  </si>
  <si>
    <t>∞</t>
  </si>
  <si>
    <r>
      <t>実効 A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 xml:space="preserve"> [mA]</t>
    </r>
  </si>
  <si>
    <r>
      <t>P</t>
    </r>
    <r>
      <rPr>
        <vertAlign val="subscript"/>
        <sz val="9"/>
        <rFont val="ＭＳ Ｐゴシック"/>
        <family val="3"/>
      </rPr>
      <t>L</t>
    </r>
    <r>
      <rPr>
        <sz val="9"/>
        <rFont val="ＭＳ Ｐゴシック"/>
        <family val="3"/>
      </rPr>
      <t>=A</t>
    </r>
    <r>
      <rPr>
        <vertAlign val="subscript"/>
        <sz val="9"/>
        <rFont val="ＭＳ Ｐゴシック"/>
        <family val="3"/>
      </rPr>
      <t>1</t>
    </r>
    <r>
      <rPr>
        <sz val="9"/>
        <rFont val="ＭＳ Ｐゴシック"/>
        <family val="3"/>
      </rPr>
      <t>V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 xml:space="preserve"> [mW]</t>
    </r>
  </si>
  <si>
    <t>ダイオード整流器名：</t>
  </si>
  <si>
    <t>平滑化フィルタ名：　</t>
  </si>
  <si>
    <t>(a)コンデンサ入力形</t>
  </si>
  <si>
    <r>
      <t>負荷 R</t>
    </r>
    <r>
      <rPr>
        <vertAlign val="subscript"/>
        <sz val="9"/>
        <rFont val="ＭＳ Ｐゴシック"/>
        <family val="3"/>
      </rPr>
      <t>L</t>
    </r>
    <r>
      <rPr>
        <sz val="9"/>
        <rFont val="ＭＳ Ｐゴシック"/>
        <family val="3"/>
      </rPr>
      <t xml:space="preserve"> 
[kΩ]</t>
    </r>
  </si>
  <si>
    <r>
      <t>直流 A</t>
    </r>
    <r>
      <rPr>
        <vertAlign val="subscript"/>
        <sz val="9"/>
        <rFont val="ＭＳ Ｐゴシック"/>
        <family val="3"/>
      </rPr>
      <t>1</t>
    </r>
    <r>
      <rPr>
        <sz val="9"/>
        <rFont val="ＭＳ Ｐゴシック"/>
        <family val="3"/>
      </rPr>
      <t xml:space="preserve"> [mA]</t>
    </r>
  </si>
  <si>
    <r>
      <t>交流 V</t>
    </r>
    <r>
      <rPr>
        <vertAlign val="subscript"/>
        <sz val="9"/>
        <rFont val="ＭＳ Ｐゴシック"/>
        <family val="3"/>
      </rPr>
      <t>1</t>
    </r>
    <r>
      <rPr>
        <sz val="9"/>
        <rFont val="ＭＳ Ｐゴシック"/>
        <family val="3"/>
      </rPr>
      <t xml:space="preserve"> [V]</t>
    </r>
  </si>
  <si>
    <r>
      <t>直流 V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 xml:space="preserve"> [V]</t>
    </r>
  </si>
  <si>
    <r>
      <t>脈流 V</t>
    </r>
    <r>
      <rPr>
        <vertAlign val="subscript"/>
        <sz val="9"/>
        <rFont val="ＭＳ Ｐゴシック"/>
        <family val="3"/>
      </rPr>
      <t>3</t>
    </r>
    <r>
      <rPr>
        <sz val="9"/>
        <rFont val="ＭＳ Ｐゴシック"/>
        <family val="3"/>
      </rPr>
      <t xml:space="preserve"> [V]</t>
    </r>
  </si>
  <si>
    <t>電圧
変動率 [%]</t>
  </si>
  <si>
    <t>品目</t>
  </si>
  <si>
    <t>個  数</t>
  </si>
  <si>
    <t>メーカ</t>
  </si>
  <si>
    <t>TANGO</t>
  </si>
  <si>
    <t>YOKOGAWA</t>
  </si>
  <si>
    <t>型  番</t>
  </si>
  <si>
    <t>SS-5</t>
  </si>
  <si>
    <t>その他</t>
  </si>
  <si>
    <t>750V</t>
  </si>
  <si>
    <t xml:space="preserve">1000V </t>
  </si>
  <si>
    <t>オシロスコープ</t>
  </si>
  <si>
    <t>KIKUSUI</t>
  </si>
  <si>
    <t>IWATSU</t>
  </si>
  <si>
    <t>FLUKE</t>
  </si>
  <si>
    <t>1631B or 165A</t>
  </si>
  <si>
    <t>SS-5702</t>
  </si>
  <si>
    <t>30V</t>
  </si>
  <si>
    <t>300mA</t>
  </si>
  <si>
    <t>赤短×14, 黄短×14, 赤長×14, 黄長×14</t>
  </si>
  <si>
    <t>電源トランス</t>
  </si>
  <si>
    <t>摺動抵抗器</t>
  </si>
  <si>
    <t>交流電圧計</t>
  </si>
  <si>
    <t>直流電圧計</t>
  </si>
  <si>
    <t>整流回路
実験装置</t>
  </si>
  <si>
    <t>負荷抵抗
回路</t>
  </si>
  <si>
    <t>電子電圧計</t>
  </si>
  <si>
    <t>直流電流計</t>
  </si>
  <si>
    <t>熱電形電流計</t>
  </si>
  <si>
    <t>マルチメータ</t>
  </si>
  <si>
    <t>品目</t>
  </si>
  <si>
    <t>Input 100V
Output 250V</t>
  </si>
  <si>
    <t>4800Ω
0.18A</t>
  </si>
  <si>
    <t>ホウロウ抵抗12W, 
1k×5,15k×10,2.2k×5,22k×5,3.3k×5,100k×5,10k×10</t>
  </si>
  <si>
    <t>電解コンデンサ×2, チョークコイル×1, スイッチ×5, ヒューズ0.2A×1, 半波整流器×1, 全波整流器×1</t>
  </si>
  <si>
    <t>(1) 半波</t>
  </si>
  <si>
    <t>(2) 全波</t>
  </si>
  <si>
    <t>(a) コンデンサ入力形</t>
  </si>
  <si>
    <t>(b) チョーク
入力形</t>
  </si>
  <si>
    <t>(c) π形</t>
  </si>
  <si>
    <r>
      <t>出力電圧 VL の時間波形</t>
    </r>
    <r>
      <rPr>
        <sz val="11"/>
        <color indexed="10"/>
        <rFont val="ＭＳ Ｐゴシック"/>
        <family val="3"/>
      </rPr>
      <t>　</t>
    </r>
    <r>
      <rPr>
        <b/>
        <sz val="11"/>
        <color indexed="10"/>
        <rFont val="ＭＳ Ｐゴシック"/>
        <family val="3"/>
      </rPr>
      <t>（DC結合で直流も入れる）</t>
    </r>
  </si>
  <si>
    <r>
      <t>出力電圧 Vr の時間波形</t>
    </r>
    <r>
      <rPr>
        <sz val="11"/>
        <color indexed="10"/>
        <rFont val="ＭＳ Ｐゴシック"/>
        <family val="3"/>
      </rPr>
      <t>　</t>
    </r>
    <r>
      <rPr>
        <b/>
        <sz val="11"/>
        <color indexed="10"/>
        <rFont val="ＭＳ Ｐゴシック"/>
        <family val="3"/>
      </rPr>
      <t>（AC結合で直流カットする）</t>
    </r>
  </si>
  <si>
    <t>コイル
のみ</t>
  </si>
  <si>
    <t xml:space="preserve"> コイル
のみ</t>
  </si>
  <si>
    <t>(2)全波整流形</t>
  </si>
  <si>
    <t>(1)半波整流形</t>
  </si>
  <si>
    <t>CH(AFC) =   　        H</t>
  </si>
  <si>
    <r>
      <t>C</t>
    </r>
    <r>
      <rPr>
        <b/>
        <vertAlign val="subscript"/>
        <sz val="9"/>
        <rFont val="ＭＳ Ｐゴシック"/>
        <family val="3"/>
      </rPr>
      <t>1</t>
    </r>
    <r>
      <rPr>
        <b/>
        <sz val="9"/>
        <rFont val="ＭＳ Ｐゴシック"/>
        <family val="3"/>
      </rPr>
      <t>, C</t>
    </r>
    <r>
      <rPr>
        <b/>
        <vertAlign val="subscript"/>
        <sz val="9"/>
        <rFont val="ＭＳ Ｐゴシック"/>
        <family val="3"/>
      </rPr>
      <t>2</t>
    </r>
    <r>
      <rPr>
        <b/>
        <sz val="9"/>
        <rFont val="ＭＳ Ｐゴシック"/>
        <family val="3"/>
      </rPr>
      <t xml:space="preserve"> =               μF </t>
    </r>
  </si>
  <si>
    <t>(b)チョーク入力形</t>
  </si>
  <si>
    <t>(c)π形</t>
  </si>
  <si>
    <t>CH(AFC) =   　        H</t>
  </si>
  <si>
    <t>予想
電流
[mA]</t>
  </si>
  <si>
    <t>1
×2グループ</t>
  </si>
  <si>
    <t>1
×2グループ</t>
  </si>
  <si>
    <t>3
×2グループ</t>
  </si>
  <si>
    <t>28
×2グループ</t>
  </si>
  <si>
    <t>整流回路用
専用配線</t>
  </si>
  <si>
    <t>測定
ポイント</t>
  </si>
  <si>
    <t>∞</t>
  </si>
  <si>
    <r>
      <t>負荷 R</t>
    </r>
    <r>
      <rPr>
        <vertAlign val="subscript"/>
        <sz val="9"/>
        <rFont val="ＭＳ Ｐゴシック"/>
        <family val="3"/>
      </rPr>
      <t>L</t>
    </r>
    <r>
      <rPr>
        <sz val="9"/>
        <rFont val="ＭＳ Ｐゴシック"/>
        <family val="3"/>
      </rPr>
      <t>の目安 
[kΩ]</t>
    </r>
  </si>
  <si>
    <t>電流
の目安
[mA]</t>
  </si>
  <si>
    <t>11, 12</t>
  </si>
  <si>
    <t>電流
[mA]</t>
  </si>
  <si>
    <t>電圧
[V]</t>
  </si>
  <si>
    <t>負荷
[kΩ]</t>
  </si>
  <si>
    <t>消費
[W]</t>
  </si>
  <si>
    <t>RSカタログ p.1338 
ホウロウ 12W ほか</t>
  </si>
  <si>
    <t>R1
[kΩ]</t>
  </si>
  <si>
    <t>R2
[kΩ]</t>
  </si>
  <si>
    <t>R3
[kΩ]</t>
  </si>
  <si>
    <t>R4
[kΩ]</t>
  </si>
  <si>
    <t>実現値
[kΩ]</t>
  </si>
  <si>
    <t>負荷端子</t>
  </si>
  <si>
    <t>予想
電流
[mA]</t>
  </si>
  <si>
    <t>予想
P1
[W]</t>
  </si>
  <si>
    <t>予想
P2
[W]</t>
  </si>
  <si>
    <t>予想
P3
[W]</t>
  </si>
  <si>
    <t>予想
P4
[W]</t>
  </si>
  <si>
    <t>予想
P
[W]</t>
  </si>
  <si>
    <t>必要抵抗
 [kΩ]</t>
  </si>
  <si>
    <t>購入量</t>
  </si>
  <si>
    <t>価格</t>
  </si>
  <si>
    <t>∞</t>
  </si>
  <si>
    <t>100+22</t>
  </si>
  <si>
    <t>1, 3</t>
  </si>
  <si>
    <t>100, 22</t>
  </si>
  <si>
    <t>100*5</t>
  </si>
  <si>
    <t>15*4</t>
  </si>
  <si>
    <t>9, 10</t>
  </si>
  <si>
    <t>15, 15, 15, 15</t>
  </si>
  <si>
    <t>15*5</t>
  </si>
  <si>
    <t>10*4</t>
  </si>
  <si>
    <t>3, 6</t>
  </si>
  <si>
    <t>10, 10, 10, 10</t>
  </si>
  <si>
    <t>10*3</t>
  </si>
  <si>
    <t>3, 5</t>
  </si>
  <si>
    <t>10, 10, 10</t>
  </si>
  <si>
    <t>10*10</t>
  </si>
  <si>
    <t>22+2.2</t>
  </si>
  <si>
    <t>2, 3-7, 8</t>
  </si>
  <si>
    <t>22, 2.2</t>
  </si>
  <si>
    <t>10*2</t>
  </si>
  <si>
    <t>3, 4</t>
  </si>
  <si>
    <t>10, 10</t>
  </si>
  <si>
    <t>22*5</t>
  </si>
  <si>
    <t>10+3.3+2.2*2</t>
  </si>
  <si>
    <t>5, 8</t>
  </si>
  <si>
    <t>10, 3.3, 2.2, 2.2</t>
  </si>
  <si>
    <t>5*5</t>
  </si>
  <si>
    <t>10+3.3+2.2</t>
  </si>
  <si>
    <t>5, 7</t>
  </si>
  <si>
    <t>10, 3.3, 2.2</t>
  </si>
  <si>
    <t>2.2*5</t>
  </si>
  <si>
    <t>摺動 4.8k*3 (14.4k)</t>
  </si>
  <si>
    <t>11, 12</t>
  </si>
  <si>
    <t>4.8, 4.8, 4.8</t>
  </si>
  <si>
    <t>摺動 4.8k*2 (9.6k)</t>
  </si>
  <si>
    <t>4.8, 4.8</t>
  </si>
  <si>
    <t>摺動 4.8k</t>
  </si>
  <si>
    <t>図 ア</t>
  </si>
  <si>
    <t>図 イ</t>
  </si>
  <si>
    <t>図 ウ</t>
  </si>
  <si>
    <t>図 エ</t>
  </si>
  <si>
    <t>図 オ</t>
  </si>
  <si>
    <t>図 カ</t>
  </si>
  <si>
    <t>図 キ</t>
  </si>
  <si>
    <t>図 ク</t>
  </si>
  <si>
    <t>図 ケ</t>
  </si>
  <si>
    <t>図 コ</t>
  </si>
  <si>
    <t>図 サ</t>
  </si>
  <si>
    <t>図 シ</t>
  </si>
  <si>
    <t>図 ス</t>
  </si>
  <si>
    <t>図 セ</t>
  </si>
  <si>
    <t>v3.2 Oct.2011</t>
  </si>
  <si>
    <t>1000mA</t>
  </si>
  <si>
    <t>50mA</t>
  </si>
  <si>
    <t>帯域20MHz
※2週目のみ使用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</si>
</sst>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_ "/>
    <numFmt numFmtId="182" formatCode="0.0_);[Red]\(0.0\)"/>
    <numFmt numFmtId="183" formatCode="0.00_ "/>
    <numFmt numFmtId="184" formatCode="#,##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vertAlign val="subscript"/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vertAlign val="subscript"/>
      <sz val="9"/>
      <name val="ＭＳ Ｐゴシック"/>
      <family val="3"/>
    </font>
    <font>
      <sz val="9"/>
      <color indexed="1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/>
    </xf>
    <xf numFmtId="182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2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82" fontId="0" fillId="33" borderId="12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24" xfId="0" applyFill="1" applyBorder="1" applyAlignment="1">
      <alignment/>
    </xf>
    <xf numFmtId="182" fontId="0" fillId="33" borderId="24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5" fillId="0" borderId="0" xfId="61" applyFont="1">
      <alignment vertical="center"/>
      <protection/>
    </xf>
    <xf numFmtId="0" fontId="16" fillId="0" borderId="0" xfId="61" applyFont="1">
      <alignment vertical="center"/>
      <protection/>
    </xf>
    <xf numFmtId="180" fontId="16" fillId="0" borderId="0" xfId="61" applyNumberFormat="1" applyFont="1">
      <alignment vertical="center"/>
      <protection/>
    </xf>
    <xf numFmtId="184" fontId="16" fillId="0" borderId="0" xfId="61" applyNumberFormat="1" applyFont="1">
      <alignment vertical="center"/>
      <protection/>
    </xf>
    <xf numFmtId="0" fontId="0" fillId="0" borderId="0" xfId="61">
      <alignment vertical="center"/>
      <protection/>
    </xf>
    <xf numFmtId="0" fontId="15" fillId="0" borderId="25" xfId="61" applyFont="1" applyBorder="1" applyAlignment="1">
      <alignment vertical="center" wrapText="1"/>
      <protection/>
    </xf>
    <xf numFmtId="0" fontId="16" fillId="0" borderId="25" xfId="61" applyFont="1" applyBorder="1" applyAlignment="1">
      <alignment vertical="center" wrapText="1"/>
      <protection/>
    </xf>
    <xf numFmtId="180" fontId="16" fillId="0" borderId="25" xfId="61" applyNumberFormat="1" applyFont="1" applyBorder="1" applyAlignment="1">
      <alignment vertical="center" wrapText="1"/>
      <protection/>
    </xf>
    <xf numFmtId="184" fontId="16" fillId="0" borderId="25" xfId="61" applyNumberFormat="1" applyFont="1" applyBorder="1" applyAlignment="1">
      <alignment vertical="center" wrapText="1"/>
      <protection/>
    </xf>
    <xf numFmtId="0" fontId="15" fillId="0" borderId="16" xfId="61" applyFont="1" applyBorder="1" applyAlignment="1">
      <alignment vertical="center" wrapText="1"/>
      <protection/>
    </xf>
    <xf numFmtId="0" fontId="16" fillId="0" borderId="16" xfId="61" applyFont="1" applyBorder="1" applyAlignment="1">
      <alignment vertical="center" wrapText="1"/>
      <protection/>
    </xf>
    <xf numFmtId="0" fontId="16" fillId="0" borderId="16" xfId="61" applyFont="1" applyBorder="1" applyAlignment="1">
      <alignment horizontal="center" vertical="center" wrapText="1"/>
      <protection/>
    </xf>
    <xf numFmtId="180" fontId="16" fillId="0" borderId="16" xfId="61" applyNumberFormat="1" applyFont="1" applyBorder="1" applyAlignment="1">
      <alignment vertical="center" wrapText="1"/>
      <protection/>
    </xf>
    <xf numFmtId="0" fontId="15" fillId="0" borderId="16" xfId="61" applyFont="1" applyBorder="1" applyAlignment="1">
      <alignment horizontal="center" vertical="center" wrapText="1"/>
      <protection/>
    </xf>
    <xf numFmtId="49" fontId="15" fillId="0" borderId="16" xfId="61" applyNumberFormat="1" applyFont="1" applyBorder="1" applyAlignment="1">
      <alignment horizontal="center" vertical="center" wrapText="1"/>
      <protection/>
    </xf>
    <xf numFmtId="184" fontId="16" fillId="0" borderId="16" xfId="61" applyNumberFormat="1" applyFont="1" applyBorder="1" applyAlignment="1">
      <alignment vertical="center" wrapText="1"/>
      <protection/>
    </xf>
    <xf numFmtId="0" fontId="15" fillId="33" borderId="26" xfId="61" applyFont="1" applyFill="1" applyBorder="1">
      <alignment vertical="center"/>
      <protection/>
    </xf>
    <xf numFmtId="0" fontId="16" fillId="33" borderId="26" xfId="61" applyFont="1" applyFill="1" applyBorder="1">
      <alignment vertical="center"/>
      <protection/>
    </xf>
    <xf numFmtId="180" fontId="16" fillId="33" borderId="26" xfId="61" applyNumberFormat="1" applyFont="1" applyFill="1" applyBorder="1">
      <alignment vertical="center"/>
      <protection/>
    </xf>
    <xf numFmtId="180" fontId="15" fillId="33" borderId="26" xfId="61" applyNumberFormat="1" applyFont="1" applyFill="1" applyBorder="1">
      <alignment vertical="center"/>
      <protection/>
    </xf>
    <xf numFmtId="49" fontId="15" fillId="33" borderId="26" xfId="61" applyNumberFormat="1" applyFont="1" applyFill="1" applyBorder="1" applyAlignment="1">
      <alignment horizontal="center" vertical="center"/>
      <protection/>
    </xf>
    <xf numFmtId="184" fontId="16" fillId="33" borderId="26" xfId="61" applyNumberFormat="1" applyFont="1" applyFill="1" applyBorder="1">
      <alignment vertical="center"/>
      <protection/>
    </xf>
    <xf numFmtId="0" fontId="15" fillId="0" borderId="19" xfId="61" applyFont="1" applyBorder="1">
      <alignment vertical="center"/>
      <protection/>
    </xf>
    <xf numFmtId="0" fontId="16" fillId="0" borderId="19" xfId="61" applyFont="1" applyBorder="1">
      <alignment vertical="center"/>
      <protection/>
    </xf>
    <xf numFmtId="180" fontId="16" fillId="0" borderId="19" xfId="61" applyNumberFormat="1" applyFont="1" applyBorder="1">
      <alignment vertical="center"/>
      <protection/>
    </xf>
    <xf numFmtId="180" fontId="15" fillId="0" borderId="19" xfId="61" applyNumberFormat="1" applyFont="1" applyBorder="1">
      <alignment vertical="center"/>
      <protection/>
    </xf>
    <xf numFmtId="49" fontId="15" fillId="0" borderId="19" xfId="61" applyNumberFormat="1" applyFont="1" applyBorder="1" applyAlignment="1">
      <alignment horizontal="center" vertical="center"/>
      <protection/>
    </xf>
    <xf numFmtId="184" fontId="16" fillId="0" borderId="19" xfId="61" applyNumberFormat="1" applyFont="1" applyBorder="1">
      <alignment vertical="center"/>
      <protection/>
    </xf>
    <xf numFmtId="0" fontId="15" fillId="33" borderId="19" xfId="61" applyFont="1" applyFill="1" applyBorder="1">
      <alignment vertical="center"/>
      <protection/>
    </xf>
    <xf numFmtId="0" fontId="16" fillId="33" borderId="19" xfId="61" applyFont="1" applyFill="1" applyBorder="1">
      <alignment vertical="center"/>
      <protection/>
    </xf>
    <xf numFmtId="180" fontId="16" fillId="33" borderId="19" xfId="61" applyNumberFormat="1" applyFont="1" applyFill="1" applyBorder="1">
      <alignment vertical="center"/>
      <protection/>
    </xf>
    <xf numFmtId="180" fontId="15" fillId="33" borderId="19" xfId="61" applyNumberFormat="1" applyFont="1" applyFill="1" applyBorder="1">
      <alignment vertical="center"/>
      <protection/>
    </xf>
    <xf numFmtId="49" fontId="15" fillId="33" borderId="19" xfId="61" applyNumberFormat="1" applyFont="1" applyFill="1" applyBorder="1" applyAlignment="1">
      <alignment horizontal="center" vertical="center"/>
      <protection/>
    </xf>
    <xf numFmtId="184" fontId="16" fillId="33" borderId="19" xfId="61" applyNumberFormat="1" applyFont="1" applyFill="1" applyBorder="1">
      <alignment vertical="center"/>
      <protection/>
    </xf>
    <xf numFmtId="0" fontId="16" fillId="0" borderId="19" xfId="61" applyFont="1" applyBorder="1" applyAlignment="1">
      <alignment horizontal="left" vertical="center"/>
      <protection/>
    </xf>
    <xf numFmtId="0" fontId="16" fillId="33" borderId="19" xfId="61" applyFont="1" applyFill="1" applyBorder="1" applyAlignment="1">
      <alignment horizontal="left" vertical="center"/>
      <protection/>
    </xf>
    <xf numFmtId="0" fontId="15" fillId="33" borderId="22" xfId="61" applyFont="1" applyFill="1" applyBorder="1">
      <alignment vertical="center"/>
      <protection/>
    </xf>
    <xf numFmtId="0" fontId="16" fillId="33" borderId="22" xfId="61" applyFont="1" applyFill="1" applyBorder="1">
      <alignment vertical="center"/>
      <protection/>
    </xf>
    <xf numFmtId="180" fontId="16" fillId="33" borderId="22" xfId="61" applyNumberFormat="1" applyFont="1" applyFill="1" applyBorder="1">
      <alignment vertical="center"/>
      <protection/>
    </xf>
    <xf numFmtId="180" fontId="15" fillId="33" borderId="22" xfId="61" applyNumberFormat="1" applyFont="1" applyFill="1" applyBorder="1">
      <alignment vertical="center"/>
      <protection/>
    </xf>
    <xf numFmtId="49" fontId="15" fillId="33" borderId="22" xfId="61" applyNumberFormat="1" applyFont="1" applyFill="1" applyBorder="1" applyAlignment="1">
      <alignment horizontal="center" vertical="center"/>
      <protection/>
    </xf>
    <xf numFmtId="0" fontId="16" fillId="33" borderId="22" xfId="61" applyFont="1" applyFill="1" applyBorder="1" applyAlignment="1">
      <alignment horizontal="left" vertical="center"/>
      <protection/>
    </xf>
    <xf numFmtId="184" fontId="16" fillId="33" borderId="22" xfId="61" applyNumberFormat="1" applyFont="1" applyFill="1" applyBorder="1">
      <alignment vertical="center"/>
      <protection/>
    </xf>
    <xf numFmtId="49" fontId="15" fillId="0" borderId="0" xfId="61" applyNumberFormat="1" applyFont="1">
      <alignment vertical="center"/>
      <protection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4" borderId="30" xfId="0" applyFill="1" applyBorder="1" applyAlignment="1">
      <alignment horizontal="left" vertical="center" textRotation="90" wrapText="1"/>
    </xf>
    <xf numFmtId="0" fontId="0" fillId="34" borderId="24" xfId="0" applyFill="1" applyBorder="1" applyAlignment="1">
      <alignment horizontal="left" vertical="center" textRotation="90" wrapText="1"/>
    </xf>
    <xf numFmtId="0" fontId="0" fillId="33" borderId="10" xfId="0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34" borderId="24" xfId="0" applyFill="1" applyBorder="1" applyAlignment="1">
      <alignment/>
    </xf>
    <xf numFmtId="0" fontId="0" fillId="33" borderId="32" xfId="0" applyFill="1" applyBorder="1" applyAlignment="1">
      <alignment horizontal="center" wrapText="1"/>
    </xf>
    <xf numFmtId="0" fontId="0" fillId="33" borderId="33" xfId="0" applyFill="1" applyBorder="1" applyAlignment="1">
      <alignment horizontal="center" wrapText="1"/>
    </xf>
    <xf numFmtId="0" fontId="0" fillId="33" borderId="34" xfId="0" applyFill="1" applyBorder="1" applyAlignment="1">
      <alignment horizontal="center" wrapText="1"/>
    </xf>
    <xf numFmtId="0" fontId="0" fillId="33" borderId="35" xfId="0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抵抗値_v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0</xdr:rowOff>
    </xdr:from>
    <xdr:to>
      <xdr:col>11</xdr:col>
      <xdr:colOff>485775</xdr:colOff>
      <xdr:row>50</xdr:row>
      <xdr:rowOff>142875</xdr:rowOff>
    </xdr:to>
    <xdr:grpSp>
      <xdr:nvGrpSpPr>
        <xdr:cNvPr id="1" name="Group 401"/>
        <xdr:cNvGrpSpPr>
          <a:grpSpLocks/>
        </xdr:cNvGrpSpPr>
      </xdr:nvGrpSpPr>
      <xdr:grpSpPr>
        <a:xfrm>
          <a:off x="38100" y="3952875"/>
          <a:ext cx="7886700" cy="5972175"/>
          <a:chOff x="4" y="415"/>
          <a:chExt cx="837" cy="676"/>
        </a:xfrm>
        <a:solidFill>
          <a:srgbClr val="FFFFFF"/>
        </a:solidFill>
      </xdr:grpSpPr>
      <xdr:grpSp>
        <xdr:nvGrpSpPr>
          <xdr:cNvPr id="2" name="Group 1"/>
          <xdr:cNvGrpSpPr>
            <a:grpSpLocks/>
          </xdr:cNvGrpSpPr>
        </xdr:nvGrpSpPr>
        <xdr:grpSpPr>
          <a:xfrm>
            <a:off x="4" y="415"/>
            <a:ext cx="197" cy="157"/>
            <a:chOff x="1156" y="1480"/>
            <a:chExt cx="2270" cy="1815"/>
          </a:xfrm>
          <a:solidFill>
            <a:srgbClr val="FFFFFF"/>
          </a:solidFill>
        </xdr:grpSpPr>
        <xdr:sp>
          <xdr:nvSpPr>
            <xdr:cNvPr id="3" name="Rectangle 2"/>
            <xdr:cNvSpPr>
              <a:spLocks/>
            </xdr:cNvSpPr>
          </xdr:nvSpPr>
          <xdr:spPr>
            <a:xfrm>
              <a:off x="1156" y="1480"/>
              <a:ext cx="2268" cy="18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4" name="Group 3"/>
            <xdr:cNvGrpSpPr>
              <a:grpSpLocks/>
            </xdr:cNvGrpSpPr>
          </xdr:nvGrpSpPr>
          <xdr:grpSpPr>
            <a:xfrm>
              <a:off x="1156" y="1480"/>
              <a:ext cx="2270" cy="1815"/>
              <a:chOff x="1156" y="1480"/>
              <a:chExt cx="2270" cy="1815"/>
            </a:xfrm>
            <a:solidFill>
              <a:srgbClr val="FFFFFF"/>
            </a:solidFill>
          </xdr:grpSpPr>
          <xdr:grpSp>
            <xdr:nvGrpSpPr>
              <xdr:cNvPr id="5" name="Group 4"/>
              <xdr:cNvGrpSpPr>
                <a:grpSpLocks/>
              </xdr:cNvGrpSpPr>
            </xdr:nvGrpSpPr>
            <xdr:grpSpPr>
              <a:xfrm>
                <a:off x="1156" y="1480"/>
                <a:ext cx="2268" cy="1815"/>
                <a:chOff x="1156" y="1480"/>
                <a:chExt cx="3266" cy="1815"/>
              </a:xfrm>
              <a:solidFill>
                <a:srgbClr val="FFFFFF"/>
              </a:solidFill>
            </xdr:grpSpPr>
            <xdr:sp>
              <xdr:nvSpPr>
                <xdr:cNvPr id="6" name="Line 5"/>
                <xdr:cNvSpPr>
                  <a:spLocks/>
                </xdr:cNvSpPr>
              </xdr:nvSpPr>
              <xdr:spPr>
                <a:xfrm>
                  <a:off x="1156" y="148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" name="Line 6"/>
                <xdr:cNvSpPr>
                  <a:spLocks/>
                </xdr:cNvSpPr>
              </xdr:nvSpPr>
              <xdr:spPr>
                <a:xfrm>
                  <a:off x="115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" name="Line 7"/>
                <xdr:cNvSpPr>
                  <a:spLocks/>
                </xdr:cNvSpPr>
              </xdr:nvSpPr>
              <xdr:spPr>
                <a:xfrm>
                  <a:off x="1156" y="1933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9" name="Line 8"/>
                <xdr:cNvSpPr>
                  <a:spLocks/>
                </xdr:cNvSpPr>
              </xdr:nvSpPr>
              <xdr:spPr>
                <a:xfrm>
                  <a:off x="1156" y="216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0" name="Line 9"/>
                <xdr:cNvSpPr>
                  <a:spLocks/>
                </xdr:cNvSpPr>
              </xdr:nvSpPr>
              <xdr:spPr>
                <a:xfrm>
                  <a:off x="1156" y="2387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1" name="Line 10"/>
                <xdr:cNvSpPr>
                  <a:spLocks/>
                </xdr:cNvSpPr>
              </xdr:nvSpPr>
              <xdr:spPr>
                <a:xfrm>
                  <a:off x="1156" y="2614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2" name="Line 11"/>
                <xdr:cNvSpPr>
                  <a:spLocks/>
                </xdr:cNvSpPr>
              </xdr:nvSpPr>
              <xdr:spPr>
                <a:xfrm>
                  <a:off x="1156" y="2841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3" name="Line 12"/>
                <xdr:cNvSpPr>
                  <a:spLocks/>
                </xdr:cNvSpPr>
              </xdr:nvSpPr>
              <xdr:spPr>
                <a:xfrm>
                  <a:off x="1156" y="3068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4" name="Line 13"/>
                <xdr:cNvSpPr>
                  <a:spLocks/>
                </xdr:cNvSpPr>
              </xdr:nvSpPr>
              <xdr:spPr>
                <a:xfrm>
                  <a:off x="1156" y="3295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15" name="Line 14"/>
              <xdr:cNvSpPr>
                <a:spLocks/>
              </xdr:cNvSpPr>
            </xdr:nvSpPr>
            <xdr:spPr>
              <a:xfrm rot="5400000">
                <a:off x="251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Line 15"/>
              <xdr:cNvSpPr>
                <a:spLocks/>
              </xdr:cNvSpPr>
            </xdr:nvSpPr>
            <xdr:spPr>
              <a:xfrm rot="5400000">
                <a:off x="478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7" name="Group 16"/>
              <xdr:cNvGrpSpPr>
                <a:grpSpLocks/>
              </xdr:cNvGrpSpPr>
            </xdr:nvGrpSpPr>
            <xdr:grpSpPr>
              <a:xfrm>
                <a:off x="1610" y="1482"/>
                <a:ext cx="1816" cy="1809"/>
                <a:chOff x="1610" y="73"/>
                <a:chExt cx="1816" cy="3266"/>
              </a:xfrm>
              <a:solidFill>
                <a:srgbClr val="FFFFFF"/>
              </a:solidFill>
            </xdr:grpSpPr>
            <xdr:sp>
              <xdr:nvSpPr>
                <xdr:cNvPr id="18" name="Line 17"/>
                <xdr:cNvSpPr>
                  <a:spLocks/>
                </xdr:cNvSpPr>
              </xdr:nvSpPr>
              <xdr:spPr>
                <a:xfrm rot="5400000">
                  <a:off x="-2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9" name="Line 18"/>
                <xdr:cNvSpPr>
                  <a:spLocks/>
                </xdr:cNvSpPr>
              </xdr:nvSpPr>
              <xdr:spPr>
                <a:xfrm rot="5400000">
                  <a:off x="205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0" name="Line 19"/>
                <xdr:cNvSpPr>
                  <a:spLocks/>
                </xdr:cNvSpPr>
              </xdr:nvSpPr>
              <xdr:spPr>
                <a:xfrm rot="5400000">
                  <a:off x="43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1" name="Line 20"/>
                <xdr:cNvSpPr>
                  <a:spLocks/>
                </xdr:cNvSpPr>
              </xdr:nvSpPr>
              <xdr:spPr>
                <a:xfrm rot="5400000">
                  <a:off x="659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2" name="Line 21"/>
                <xdr:cNvSpPr>
                  <a:spLocks/>
                </xdr:cNvSpPr>
              </xdr:nvSpPr>
              <xdr:spPr>
                <a:xfrm rot="5400000">
                  <a:off x="88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3" name="Line 22"/>
                <xdr:cNvSpPr>
                  <a:spLocks/>
                </xdr:cNvSpPr>
              </xdr:nvSpPr>
              <xdr:spPr>
                <a:xfrm rot="5400000">
                  <a:off x="111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4" name="Line 23"/>
                <xdr:cNvSpPr>
                  <a:spLocks/>
                </xdr:cNvSpPr>
              </xdr:nvSpPr>
              <xdr:spPr>
                <a:xfrm rot="5400000">
                  <a:off x="1340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5" name="Line 24"/>
                <xdr:cNvSpPr>
                  <a:spLocks/>
                </xdr:cNvSpPr>
              </xdr:nvSpPr>
              <xdr:spPr>
                <a:xfrm rot="5400000">
                  <a:off x="1567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6" name="Line 25"/>
                <xdr:cNvSpPr>
                  <a:spLocks/>
                </xdr:cNvSpPr>
              </xdr:nvSpPr>
              <xdr:spPr>
                <a:xfrm rot="5400000">
                  <a:off x="179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  <xdr:grpSp>
        <xdr:nvGrpSpPr>
          <xdr:cNvPr id="27" name="Group 26"/>
          <xdr:cNvGrpSpPr>
            <a:grpSpLocks/>
          </xdr:cNvGrpSpPr>
        </xdr:nvGrpSpPr>
        <xdr:grpSpPr>
          <a:xfrm>
            <a:off x="218" y="415"/>
            <a:ext cx="197" cy="157"/>
            <a:chOff x="1156" y="1480"/>
            <a:chExt cx="2270" cy="1815"/>
          </a:xfrm>
          <a:solidFill>
            <a:srgbClr val="FFFFFF"/>
          </a:solidFill>
        </xdr:grpSpPr>
        <xdr:sp>
          <xdr:nvSpPr>
            <xdr:cNvPr id="28" name="Rectangle 27"/>
            <xdr:cNvSpPr>
              <a:spLocks/>
            </xdr:cNvSpPr>
          </xdr:nvSpPr>
          <xdr:spPr>
            <a:xfrm>
              <a:off x="1156" y="1480"/>
              <a:ext cx="2268" cy="18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29" name="Group 28"/>
            <xdr:cNvGrpSpPr>
              <a:grpSpLocks/>
            </xdr:cNvGrpSpPr>
          </xdr:nvGrpSpPr>
          <xdr:grpSpPr>
            <a:xfrm>
              <a:off x="1156" y="1480"/>
              <a:ext cx="2270" cy="1815"/>
              <a:chOff x="1156" y="1480"/>
              <a:chExt cx="2270" cy="1815"/>
            </a:xfrm>
            <a:solidFill>
              <a:srgbClr val="FFFFFF"/>
            </a:solidFill>
          </xdr:grpSpPr>
          <xdr:grpSp>
            <xdr:nvGrpSpPr>
              <xdr:cNvPr id="30" name="Group 29"/>
              <xdr:cNvGrpSpPr>
                <a:grpSpLocks/>
              </xdr:cNvGrpSpPr>
            </xdr:nvGrpSpPr>
            <xdr:grpSpPr>
              <a:xfrm>
                <a:off x="1156" y="1480"/>
                <a:ext cx="2268" cy="1815"/>
                <a:chOff x="1156" y="1480"/>
                <a:chExt cx="3266" cy="1815"/>
              </a:xfrm>
              <a:solidFill>
                <a:srgbClr val="FFFFFF"/>
              </a:solidFill>
            </xdr:grpSpPr>
            <xdr:sp>
              <xdr:nvSpPr>
                <xdr:cNvPr id="31" name="Line 30"/>
                <xdr:cNvSpPr>
                  <a:spLocks/>
                </xdr:cNvSpPr>
              </xdr:nvSpPr>
              <xdr:spPr>
                <a:xfrm>
                  <a:off x="1156" y="148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2" name="Line 31"/>
                <xdr:cNvSpPr>
                  <a:spLocks/>
                </xdr:cNvSpPr>
              </xdr:nvSpPr>
              <xdr:spPr>
                <a:xfrm>
                  <a:off x="115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3" name="Line 32"/>
                <xdr:cNvSpPr>
                  <a:spLocks/>
                </xdr:cNvSpPr>
              </xdr:nvSpPr>
              <xdr:spPr>
                <a:xfrm>
                  <a:off x="1156" y="1933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4" name="Line 33"/>
                <xdr:cNvSpPr>
                  <a:spLocks/>
                </xdr:cNvSpPr>
              </xdr:nvSpPr>
              <xdr:spPr>
                <a:xfrm>
                  <a:off x="1156" y="216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5" name="Line 34"/>
                <xdr:cNvSpPr>
                  <a:spLocks/>
                </xdr:cNvSpPr>
              </xdr:nvSpPr>
              <xdr:spPr>
                <a:xfrm>
                  <a:off x="1156" y="2387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6" name="Line 35"/>
                <xdr:cNvSpPr>
                  <a:spLocks/>
                </xdr:cNvSpPr>
              </xdr:nvSpPr>
              <xdr:spPr>
                <a:xfrm>
                  <a:off x="1156" y="2614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7" name="Line 36"/>
                <xdr:cNvSpPr>
                  <a:spLocks/>
                </xdr:cNvSpPr>
              </xdr:nvSpPr>
              <xdr:spPr>
                <a:xfrm>
                  <a:off x="1156" y="2841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8" name="Line 37"/>
                <xdr:cNvSpPr>
                  <a:spLocks/>
                </xdr:cNvSpPr>
              </xdr:nvSpPr>
              <xdr:spPr>
                <a:xfrm>
                  <a:off x="1156" y="3068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9" name="Line 38"/>
                <xdr:cNvSpPr>
                  <a:spLocks/>
                </xdr:cNvSpPr>
              </xdr:nvSpPr>
              <xdr:spPr>
                <a:xfrm>
                  <a:off x="1156" y="3295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40" name="Line 39"/>
              <xdr:cNvSpPr>
                <a:spLocks/>
              </xdr:cNvSpPr>
            </xdr:nvSpPr>
            <xdr:spPr>
              <a:xfrm rot="5400000">
                <a:off x="251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1" name="Line 40"/>
              <xdr:cNvSpPr>
                <a:spLocks/>
              </xdr:cNvSpPr>
            </xdr:nvSpPr>
            <xdr:spPr>
              <a:xfrm rot="5400000">
                <a:off x="478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42" name="Group 41"/>
              <xdr:cNvGrpSpPr>
                <a:grpSpLocks/>
              </xdr:cNvGrpSpPr>
            </xdr:nvGrpSpPr>
            <xdr:grpSpPr>
              <a:xfrm>
                <a:off x="1610" y="1482"/>
                <a:ext cx="1816" cy="1809"/>
                <a:chOff x="1610" y="73"/>
                <a:chExt cx="1816" cy="3266"/>
              </a:xfrm>
              <a:solidFill>
                <a:srgbClr val="FFFFFF"/>
              </a:solidFill>
            </xdr:grpSpPr>
            <xdr:sp>
              <xdr:nvSpPr>
                <xdr:cNvPr id="43" name="Line 42"/>
                <xdr:cNvSpPr>
                  <a:spLocks/>
                </xdr:cNvSpPr>
              </xdr:nvSpPr>
              <xdr:spPr>
                <a:xfrm rot="5400000">
                  <a:off x="-2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4" name="Line 43"/>
                <xdr:cNvSpPr>
                  <a:spLocks/>
                </xdr:cNvSpPr>
              </xdr:nvSpPr>
              <xdr:spPr>
                <a:xfrm rot="5400000">
                  <a:off x="205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5" name="Line 44"/>
                <xdr:cNvSpPr>
                  <a:spLocks/>
                </xdr:cNvSpPr>
              </xdr:nvSpPr>
              <xdr:spPr>
                <a:xfrm rot="5400000">
                  <a:off x="43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6" name="Line 45"/>
                <xdr:cNvSpPr>
                  <a:spLocks/>
                </xdr:cNvSpPr>
              </xdr:nvSpPr>
              <xdr:spPr>
                <a:xfrm rot="5400000">
                  <a:off x="659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7" name="Line 46"/>
                <xdr:cNvSpPr>
                  <a:spLocks/>
                </xdr:cNvSpPr>
              </xdr:nvSpPr>
              <xdr:spPr>
                <a:xfrm rot="5400000">
                  <a:off x="88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8" name="Line 47"/>
                <xdr:cNvSpPr>
                  <a:spLocks/>
                </xdr:cNvSpPr>
              </xdr:nvSpPr>
              <xdr:spPr>
                <a:xfrm rot="5400000">
                  <a:off x="111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9" name="Line 48"/>
                <xdr:cNvSpPr>
                  <a:spLocks/>
                </xdr:cNvSpPr>
              </xdr:nvSpPr>
              <xdr:spPr>
                <a:xfrm rot="5400000">
                  <a:off x="1340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50" name="Line 49"/>
                <xdr:cNvSpPr>
                  <a:spLocks/>
                </xdr:cNvSpPr>
              </xdr:nvSpPr>
              <xdr:spPr>
                <a:xfrm rot="5400000">
                  <a:off x="1567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51" name="Line 50"/>
                <xdr:cNvSpPr>
                  <a:spLocks/>
                </xdr:cNvSpPr>
              </xdr:nvSpPr>
              <xdr:spPr>
                <a:xfrm rot="5400000">
                  <a:off x="179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  <xdr:grpSp>
        <xdr:nvGrpSpPr>
          <xdr:cNvPr id="52" name="Group 51"/>
          <xdr:cNvGrpSpPr>
            <a:grpSpLocks/>
          </xdr:cNvGrpSpPr>
        </xdr:nvGrpSpPr>
        <xdr:grpSpPr>
          <a:xfrm>
            <a:off x="431" y="415"/>
            <a:ext cx="197" cy="157"/>
            <a:chOff x="1156" y="1480"/>
            <a:chExt cx="2270" cy="1815"/>
          </a:xfrm>
          <a:solidFill>
            <a:srgbClr val="FFFFFF"/>
          </a:solidFill>
        </xdr:grpSpPr>
        <xdr:sp>
          <xdr:nvSpPr>
            <xdr:cNvPr id="53" name="Rectangle 52"/>
            <xdr:cNvSpPr>
              <a:spLocks/>
            </xdr:cNvSpPr>
          </xdr:nvSpPr>
          <xdr:spPr>
            <a:xfrm>
              <a:off x="1156" y="1480"/>
              <a:ext cx="2268" cy="18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54" name="Group 53"/>
            <xdr:cNvGrpSpPr>
              <a:grpSpLocks/>
            </xdr:cNvGrpSpPr>
          </xdr:nvGrpSpPr>
          <xdr:grpSpPr>
            <a:xfrm>
              <a:off x="1156" y="1480"/>
              <a:ext cx="2270" cy="1815"/>
              <a:chOff x="1156" y="1480"/>
              <a:chExt cx="2270" cy="1815"/>
            </a:xfrm>
            <a:solidFill>
              <a:srgbClr val="FFFFFF"/>
            </a:solidFill>
          </xdr:grpSpPr>
          <xdr:grpSp>
            <xdr:nvGrpSpPr>
              <xdr:cNvPr id="55" name="Group 54"/>
              <xdr:cNvGrpSpPr>
                <a:grpSpLocks/>
              </xdr:cNvGrpSpPr>
            </xdr:nvGrpSpPr>
            <xdr:grpSpPr>
              <a:xfrm>
                <a:off x="1156" y="1480"/>
                <a:ext cx="2268" cy="1815"/>
                <a:chOff x="1156" y="1480"/>
                <a:chExt cx="3266" cy="1815"/>
              </a:xfrm>
              <a:solidFill>
                <a:srgbClr val="FFFFFF"/>
              </a:solidFill>
            </xdr:grpSpPr>
            <xdr:sp>
              <xdr:nvSpPr>
                <xdr:cNvPr id="56" name="Line 55"/>
                <xdr:cNvSpPr>
                  <a:spLocks/>
                </xdr:cNvSpPr>
              </xdr:nvSpPr>
              <xdr:spPr>
                <a:xfrm>
                  <a:off x="1156" y="148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57" name="Line 56"/>
                <xdr:cNvSpPr>
                  <a:spLocks/>
                </xdr:cNvSpPr>
              </xdr:nvSpPr>
              <xdr:spPr>
                <a:xfrm>
                  <a:off x="115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58" name="Line 57"/>
                <xdr:cNvSpPr>
                  <a:spLocks/>
                </xdr:cNvSpPr>
              </xdr:nvSpPr>
              <xdr:spPr>
                <a:xfrm>
                  <a:off x="1156" y="1933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59" name="Line 58"/>
                <xdr:cNvSpPr>
                  <a:spLocks/>
                </xdr:cNvSpPr>
              </xdr:nvSpPr>
              <xdr:spPr>
                <a:xfrm>
                  <a:off x="1156" y="216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60" name="Line 59"/>
                <xdr:cNvSpPr>
                  <a:spLocks/>
                </xdr:cNvSpPr>
              </xdr:nvSpPr>
              <xdr:spPr>
                <a:xfrm>
                  <a:off x="1156" y="2387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61" name="Line 60"/>
                <xdr:cNvSpPr>
                  <a:spLocks/>
                </xdr:cNvSpPr>
              </xdr:nvSpPr>
              <xdr:spPr>
                <a:xfrm>
                  <a:off x="1156" y="2614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62" name="Line 61"/>
                <xdr:cNvSpPr>
                  <a:spLocks/>
                </xdr:cNvSpPr>
              </xdr:nvSpPr>
              <xdr:spPr>
                <a:xfrm>
                  <a:off x="1156" y="2841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63" name="Line 62"/>
                <xdr:cNvSpPr>
                  <a:spLocks/>
                </xdr:cNvSpPr>
              </xdr:nvSpPr>
              <xdr:spPr>
                <a:xfrm>
                  <a:off x="1156" y="3068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64" name="Line 63"/>
                <xdr:cNvSpPr>
                  <a:spLocks/>
                </xdr:cNvSpPr>
              </xdr:nvSpPr>
              <xdr:spPr>
                <a:xfrm>
                  <a:off x="1156" y="3295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65" name="Line 64"/>
              <xdr:cNvSpPr>
                <a:spLocks/>
              </xdr:cNvSpPr>
            </xdr:nvSpPr>
            <xdr:spPr>
              <a:xfrm rot="5400000">
                <a:off x="251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6" name="Line 65"/>
              <xdr:cNvSpPr>
                <a:spLocks/>
              </xdr:cNvSpPr>
            </xdr:nvSpPr>
            <xdr:spPr>
              <a:xfrm rot="5400000">
                <a:off x="478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67" name="Group 66"/>
              <xdr:cNvGrpSpPr>
                <a:grpSpLocks/>
              </xdr:cNvGrpSpPr>
            </xdr:nvGrpSpPr>
            <xdr:grpSpPr>
              <a:xfrm>
                <a:off x="1610" y="1482"/>
                <a:ext cx="1816" cy="1809"/>
                <a:chOff x="1610" y="73"/>
                <a:chExt cx="1816" cy="3266"/>
              </a:xfrm>
              <a:solidFill>
                <a:srgbClr val="FFFFFF"/>
              </a:solidFill>
            </xdr:grpSpPr>
            <xdr:sp>
              <xdr:nvSpPr>
                <xdr:cNvPr id="68" name="Line 67"/>
                <xdr:cNvSpPr>
                  <a:spLocks/>
                </xdr:cNvSpPr>
              </xdr:nvSpPr>
              <xdr:spPr>
                <a:xfrm rot="5400000">
                  <a:off x="-2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69" name="Line 68"/>
                <xdr:cNvSpPr>
                  <a:spLocks/>
                </xdr:cNvSpPr>
              </xdr:nvSpPr>
              <xdr:spPr>
                <a:xfrm rot="5400000">
                  <a:off x="205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0" name="Line 69"/>
                <xdr:cNvSpPr>
                  <a:spLocks/>
                </xdr:cNvSpPr>
              </xdr:nvSpPr>
              <xdr:spPr>
                <a:xfrm rot="5400000">
                  <a:off x="43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1" name="Line 70"/>
                <xdr:cNvSpPr>
                  <a:spLocks/>
                </xdr:cNvSpPr>
              </xdr:nvSpPr>
              <xdr:spPr>
                <a:xfrm rot="5400000">
                  <a:off x="659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2" name="Line 71"/>
                <xdr:cNvSpPr>
                  <a:spLocks/>
                </xdr:cNvSpPr>
              </xdr:nvSpPr>
              <xdr:spPr>
                <a:xfrm rot="5400000">
                  <a:off x="88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3" name="Line 72"/>
                <xdr:cNvSpPr>
                  <a:spLocks/>
                </xdr:cNvSpPr>
              </xdr:nvSpPr>
              <xdr:spPr>
                <a:xfrm rot="5400000">
                  <a:off x="111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4" name="Line 73"/>
                <xdr:cNvSpPr>
                  <a:spLocks/>
                </xdr:cNvSpPr>
              </xdr:nvSpPr>
              <xdr:spPr>
                <a:xfrm rot="5400000">
                  <a:off x="1340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5" name="Line 74"/>
                <xdr:cNvSpPr>
                  <a:spLocks/>
                </xdr:cNvSpPr>
              </xdr:nvSpPr>
              <xdr:spPr>
                <a:xfrm rot="5400000">
                  <a:off x="1567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76" name="Line 75"/>
                <xdr:cNvSpPr>
                  <a:spLocks/>
                </xdr:cNvSpPr>
              </xdr:nvSpPr>
              <xdr:spPr>
                <a:xfrm rot="5400000">
                  <a:off x="179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  <xdr:grpSp>
        <xdr:nvGrpSpPr>
          <xdr:cNvPr id="77" name="Group 76"/>
          <xdr:cNvGrpSpPr>
            <a:grpSpLocks/>
          </xdr:cNvGrpSpPr>
        </xdr:nvGrpSpPr>
        <xdr:grpSpPr>
          <a:xfrm>
            <a:off x="644" y="415"/>
            <a:ext cx="197" cy="157"/>
            <a:chOff x="1156" y="1480"/>
            <a:chExt cx="2270" cy="1815"/>
          </a:xfrm>
          <a:solidFill>
            <a:srgbClr val="FFFFFF"/>
          </a:solidFill>
        </xdr:grpSpPr>
        <xdr:sp>
          <xdr:nvSpPr>
            <xdr:cNvPr id="78" name="Rectangle 77"/>
            <xdr:cNvSpPr>
              <a:spLocks/>
            </xdr:cNvSpPr>
          </xdr:nvSpPr>
          <xdr:spPr>
            <a:xfrm>
              <a:off x="1156" y="1480"/>
              <a:ext cx="2268" cy="18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79" name="Group 78"/>
            <xdr:cNvGrpSpPr>
              <a:grpSpLocks/>
            </xdr:cNvGrpSpPr>
          </xdr:nvGrpSpPr>
          <xdr:grpSpPr>
            <a:xfrm>
              <a:off x="1156" y="1480"/>
              <a:ext cx="2270" cy="1815"/>
              <a:chOff x="1156" y="1480"/>
              <a:chExt cx="2270" cy="1815"/>
            </a:xfrm>
            <a:solidFill>
              <a:srgbClr val="FFFFFF"/>
            </a:solidFill>
          </xdr:grpSpPr>
          <xdr:grpSp>
            <xdr:nvGrpSpPr>
              <xdr:cNvPr id="80" name="Group 79"/>
              <xdr:cNvGrpSpPr>
                <a:grpSpLocks/>
              </xdr:cNvGrpSpPr>
            </xdr:nvGrpSpPr>
            <xdr:grpSpPr>
              <a:xfrm>
                <a:off x="1156" y="1480"/>
                <a:ext cx="2268" cy="1815"/>
                <a:chOff x="1156" y="1480"/>
                <a:chExt cx="3266" cy="1815"/>
              </a:xfrm>
              <a:solidFill>
                <a:srgbClr val="FFFFFF"/>
              </a:solidFill>
            </xdr:grpSpPr>
            <xdr:sp>
              <xdr:nvSpPr>
                <xdr:cNvPr id="81" name="Line 80"/>
                <xdr:cNvSpPr>
                  <a:spLocks/>
                </xdr:cNvSpPr>
              </xdr:nvSpPr>
              <xdr:spPr>
                <a:xfrm>
                  <a:off x="1156" y="148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2" name="Line 81"/>
                <xdr:cNvSpPr>
                  <a:spLocks/>
                </xdr:cNvSpPr>
              </xdr:nvSpPr>
              <xdr:spPr>
                <a:xfrm>
                  <a:off x="115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3" name="Line 82"/>
                <xdr:cNvSpPr>
                  <a:spLocks/>
                </xdr:cNvSpPr>
              </xdr:nvSpPr>
              <xdr:spPr>
                <a:xfrm>
                  <a:off x="1156" y="1933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4" name="Line 83"/>
                <xdr:cNvSpPr>
                  <a:spLocks/>
                </xdr:cNvSpPr>
              </xdr:nvSpPr>
              <xdr:spPr>
                <a:xfrm>
                  <a:off x="1156" y="216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5" name="Line 84"/>
                <xdr:cNvSpPr>
                  <a:spLocks/>
                </xdr:cNvSpPr>
              </xdr:nvSpPr>
              <xdr:spPr>
                <a:xfrm>
                  <a:off x="1156" y="2387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6" name="Line 85"/>
                <xdr:cNvSpPr>
                  <a:spLocks/>
                </xdr:cNvSpPr>
              </xdr:nvSpPr>
              <xdr:spPr>
                <a:xfrm>
                  <a:off x="1156" y="2614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7" name="Line 86"/>
                <xdr:cNvSpPr>
                  <a:spLocks/>
                </xdr:cNvSpPr>
              </xdr:nvSpPr>
              <xdr:spPr>
                <a:xfrm>
                  <a:off x="1156" y="2841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8" name="Line 87"/>
                <xdr:cNvSpPr>
                  <a:spLocks/>
                </xdr:cNvSpPr>
              </xdr:nvSpPr>
              <xdr:spPr>
                <a:xfrm>
                  <a:off x="1156" y="3068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9" name="Line 88"/>
                <xdr:cNvSpPr>
                  <a:spLocks/>
                </xdr:cNvSpPr>
              </xdr:nvSpPr>
              <xdr:spPr>
                <a:xfrm>
                  <a:off x="1156" y="3295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90" name="Line 89"/>
              <xdr:cNvSpPr>
                <a:spLocks/>
              </xdr:cNvSpPr>
            </xdr:nvSpPr>
            <xdr:spPr>
              <a:xfrm rot="5400000">
                <a:off x="251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91" name="Line 90"/>
              <xdr:cNvSpPr>
                <a:spLocks/>
              </xdr:cNvSpPr>
            </xdr:nvSpPr>
            <xdr:spPr>
              <a:xfrm rot="5400000">
                <a:off x="478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92" name="Group 91"/>
              <xdr:cNvGrpSpPr>
                <a:grpSpLocks/>
              </xdr:cNvGrpSpPr>
            </xdr:nvGrpSpPr>
            <xdr:grpSpPr>
              <a:xfrm>
                <a:off x="1610" y="1482"/>
                <a:ext cx="1816" cy="1809"/>
                <a:chOff x="1610" y="73"/>
                <a:chExt cx="1816" cy="3266"/>
              </a:xfrm>
              <a:solidFill>
                <a:srgbClr val="FFFFFF"/>
              </a:solidFill>
            </xdr:grpSpPr>
            <xdr:sp>
              <xdr:nvSpPr>
                <xdr:cNvPr id="93" name="Line 92"/>
                <xdr:cNvSpPr>
                  <a:spLocks/>
                </xdr:cNvSpPr>
              </xdr:nvSpPr>
              <xdr:spPr>
                <a:xfrm rot="5400000">
                  <a:off x="-2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94" name="Line 93"/>
                <xdr:cNvSpPr>
                  <a:spLocks/>
                </xdr:cNvSpPr>
              </xdr:nvSpPr>
              <xdr:spPr>
                <a:xfrm rot="5400000">
                  <a:off x="205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95" name="Line 94"/>
                <xdr:cNvSpPr>
                  <a:spLocks/>
                </xdr:cNvSpPr>
              </xdr:nvSpPr>
              <xdr:spPr>
                <a:xfrm rot="5400000">
                  <a:off x="43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96" name="Line 95"/>
                <xdr:cNvSpPr>
                  <a:spLocks/>
                </xdr:cNvSpPr>
              </xdr:nvSpPr>
              <xdr:spPr>
                <a:xfrm rot="5400000">
                  <a:off x="659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97" name="Line 96"/>
                <xdr:cNvSpPr>
                  <a:spLocks/>
                </xdr:cNvSpPr>
              </xdr:nvSpPr>
              <xdr:spPr>
                <a:xfrm rot="5400000">
                  <a:off x="88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98" name="Line 97"/>
                <xdr:cNvSpPr>
                  <a:spLocks/>
                </xdr:cNvSpPr>
              </xdr:nvSpPr>
              <xdr:spPr>
                <a:xfrm rot="5400000">
                  <a:off x="111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99" name="Line 98"/>
                <xdr:cNvSpPr>
                  <a:spLocks/>
                </xdr:cNvSpPr>
              </xdr:nvSpPr>
              <xdr:spPr>
                <a:xfrm rot="5400000">
                  <a:off x="1340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00" name="Line 99"/>
                <xdr:cNvSpPr>
                  <a:spLocks/>
                </xdr:cNvSpPr>
              </xdr:nvSpPr>
              <xdr:spPr>
                <a:xfrm rot="5400000">
                  <a:off x="1567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01" name="Line 100"/>
                <xdr:cNvSpPr>
                  <a:spLocks/>
                </xdr:cNvSpPr>
              </xdr:nvSpPr>
              <xdr:spPr>
                <a:xfrm rot="5400000">
                  <a:off x="179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  <xdr:grpSp>
        <xdr:nvGrpSpPr>
          <xdr:cNvPr id="102" name="Group 101"/>
          <xdr:cNvGrpSpPr>
            <a:grpSpLocks/>
          </xdr:cNvGrpSpPr>
        </xdr:nvGrpSpPr>
        <xdr:grpSpPr>
          <a:xfrm>
            <a:off x="4" y="588"/>
            <a:ext cx="197" cy="157"/>
            <a:chOff x="1156" y="1480"/>
            <a:chExt cx="2270" cy="1815"/>
          </a:xfrm>
          <a:solidFill>
            <a:srgbClr val="FFFFFF"/>
          </a:solidFill>
        </xdr:grpSpPr>
        <xdr:sp>
          <xdr:nvSpPr>
            <xdr:cNvPr id="103" name="Rectangle 102"/>
            <xdr:cNvSpPr>
              <a:spLocks/>
            </xdr:cNvSpPr>
          </xdr:nvSpPr>
          <xdr:spPr>
            <a:xfrm>
              <a:off x="1156" y="1480"/>
              <a:ext cx="2268" cy="18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04" name="Group 103"/>
            <xdr:cNvGrpSpPr>
              <a:grpSpLocks/>
            </xdr:cNvGrpSpPr>
          </xdr:nvGrpSpPr>
          <xdr:grpSpPr>
            <a:xfrm>
              <a:off x="1156" y="1480"/>
              <a:ext cx="2270" cy="1815"/>
              <a:chOff x="1156" y="1480"/>
              <a:chExt cx="2270" cy="1815"/>
            </a:xfrm>
            <a:solidFill>
              <a:srgbClr val="FFFFFF"/>
            </a:solidFill>
          </xdr:grpSpPr>
          <xdr:grpSp>
            <xdr:nvGrpSpPr>
              <xdr:cNvPr id="105" name="Group 104"/>
              <xdr:cNvGrpSpPr>
                <a:grpSpLocks/>
              </xdr:cNvGrpSpPr>
            </xdr:nvGrpSpPr>
            <xdr:grpSpPr>
              <a:xfrm>
                <a:off x="1156" y="1480"/>
                <a:ext cx="2268" cy="1815"/>
                <a:chOff x="1156" y="1480"/>
                <a:chExt cx="3266" cy="1815"/>
              </a:xfrm>
              <a:solidFill>
                <a:srgbClr val="FFFFFF"/>
              </a:solidFill>
            </xdr:grpSpPr>
            <xdr:sp>
              <xdr:nvSpPr>
                <xdr:cNvPr id="106" name="Line 105"/>
                <xdr:cNvSpPr>
                  <a:spLocks/>
                </xdr:cNvSpPr>
              </xdr:nvSpPr>
              <xdr:spPr>
                <a:xfrm>
                  <a:off x="1156" y="148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07" name="Line 106"/>
                <xdr:cNvSpPr>
                  <a:spLocks/>
                </xdr:cNvSpPr>
              </xdr:nvSpPr>
              <xdr:spPr>
                <a:xfrm>
                  <a:off x="115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08" name="Line 107"/>
                <xdr:cNvSpPr>
                  <a:spLocks/>
                </xdr:cNvSpPr>
              </xdr:nvSpPr>
              <xdr:spPr>
                <a:xfrm>
                  <a:off x="1156" y="1933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09" name="Line 108"/>
                <xdr:cNvSpPr>
                  <a:spLocks/>
                </xdr:cNvSpPr>
              </xdr:nvSpPr>
              <xdr:spPr>
                <a:xfrm>
                  <a:off x="1156" y="216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10" name="Line 109"/>
                <xdr:cNvSpPr>
                  <a:spLocks/>
                </xdr:cNvSpPr>
              </xdr:nvSpPr>
              <xdr:spPr>
                <a:xfrm>
                  <a:off x="1156" y="2387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11" name="Line 110"/>
                <xdr:cNvSpPr>
                  <a:spLocks/>
                </xdr:cNvSpPr>
              </xdr:nvSpPr>
              <xdr:spPr>
                <a:xfrm>
                  <a:off x="1156" y="2614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12" name="Line 111"/>
                <xdr:cNvSpPr>
                  <a:spLocks/>
                </xdr:cNvSpPr>
              </xdr:nvSpPr>
              <xdr:spPr>
                <a:xfrm>
                  <a:off x="1156" y="2841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13" name="Line 112"/>
                <xdr:cNvSpPr>
                  <a:spLocks/>
                </xdr:cNvSpPr>
              </xdr:nvSpPr>
              <xdr:spPr>
                <a:xfrm>
                  <a:off x="1156" y="3068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14" name="Line 113"/>
                <xdr:cNvSpPr>
                  <a:spLocks/>
                </xdr:cNvSpPr>
              </xdr:nvSpPr>
              <xdr:spPr>
                <a:xfrm>
                  <a:off x="1156" y="3295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115" name="Line 114"/>
              <xdr:cNvSpPr>
                <a:spLocks/>
              </xdr:cNvSpPr>
            </xdr:nvSpPr>
            <xdr:spPr>
              <a:xfrm rot="5400000">
                <a:off x="251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16" name="Line 115"/>
              <xdr:cNvSpPr>
                <a:spLocks/>
              </xdr:cNvSpPr>
            </xdr:nvSpPr>
            <xdr:spPr>
              <a:xfrm rot="5400000">
                <a:off x="478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17" name="Group 116"/>
              <xdr:cNvGrpSpPr>
                <a:grpSpLocks/>
              </xdr:cNvGrpSpPr>
            </xdr:nvGrpSpPr>
            <xdr:grpSpPr>
              <a:xfrm>
                <a:off x="1610" y="1482"/>
                <a:ext cx="1816" cy="1809"/>
                <a:chOff x="1610" y="73"/>
                <a:chExt cx="1816" cy="3266"/>
              </a:xfrm>
              <a:solidFill>
                <a:srgbClr val="FFFFFF"/>
              </a:solidFill>
            </xdr:grpSpPr>
            <xdr:sp>
              <xdr:nvSpPr>
                <xdr:cNvPr id="118" name="Line 117"/>
                <xdr:cNvSpPr>
                  <a:spLocks/>
                </xdr:cNvSpPr>
              </xdr:nvSpPr>
              <xdr:spPr>
                <a:xfrm rot="5400000">
                  <a:off x="-2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19" name="Line 118"/>
                <xdr:cNvSpPr>
                  <a:spLocks/>
                </xdr:cNvSpPr>
              </xdr:nvSpPr>
              <xdr:spPr>
                <a:xfrm rot="5400000">
                  <a:off x="205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20" name="Line 119"/>
                <xdr:cNvSpPr>
                  <a:spLocks/>
                </xdr:cNvSpPr>
              </xdr:nvSpPr>
              <xdr:spPr>
                <a:xfrm rot="5400000">
                  <a:off x="43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21" name="Line 120"/>
                <xdr:cNvSpPr>
                  <a:spLocks/>
                </xdr:cNvSpPr>
              </xdr:nvSpPr>
              <xdr:spPr>
                <a:xfrm rot="5400000">
                  <a:off x="659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22" name="Line 121"/>
                <xdr:cNvSpPr>
                  <a:spLocks/>
                </xdr:cNvSpPr>
              </xdr:nvSpPr>
              <xdr:spPr>
                <a:xfrm rot="5400000">
                  <a:off x="88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23" name="Line 122"/>
                <xdr:cNvSpPr>
                  <a:spLocks/>
                </xdr:cNvSpPr>
              </xdr:nvSpPr>
              <xdr:spPr>
                <a:xfrm rot="5400000">
                  <a:off x="111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24" name="Line 123"/>
                <xdr:cNvSpPr>
                  <a:spLocks/>
                </xdr:cNvSpPr>
              </xdr:nvSpPr>
              <xdr:spPr>
                <a:xfrm rot="5400000">
                  <a:off x="1340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25" name="Line 124"/>
                <xdr:cNvSpPr>
                  <a:spLocks/>
                </xdr:cNvSpPr>
              </xdr:nvSpPr>
              <xdr:spPr>
                <a:xfrm rot="5400000">
                  <a:off x="1567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26" name="Line 125"/>
                <xdr:cNvSpPr>
                  <a:spLocks/>
                </xdr:cNvSpPr>
              </xdr:nvSpPr>
              <xdr:spPr>
                <a:xfrm rot="5400000">
                  <a:off x="179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  <xdr:grpSp>
        <xdr:nvGrpSpPr>
          <xdr:cNvPr id="127" name="Group 126"/>
          <xdr:cNvGrpSpPr>
            <a:grpSpLocks/>
          </xdr:cNvGrpSpPr>
        </xdr:nvGrpSpPr>
        <xdr:grpSpPr>
          <a:xfrm>
            <a:off x="218" y="588"/>
            <a:ext cx="197" cy="157"/>
            <a:chOff x="1156" y="1480"/>
            <a:chExt cx="2270" cy="1815"/>
          </a:xfrm>
          <a:solidFill>
            <a:srgbClr val="FFFFFF"/>
          </a:solidFill>
        </xdr:grpSpPr>
        <xdr:sp>
          <xdr:nvSpPr>
            <xdr:cNvPr id="128" name="Rectangle 127"/>
            <xdr:cNvSpPr>
              <a:spLocks/>
            </xdr:cNvSpPr>
          </xdr:nvSpPr>
          <xdr:spPr>
            <a:xfrm>
              <a:off x="1156" y="1480"/>
              <a:ext cx="2268" cy="18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29" name="Group 128"/>
            <xdr:cNvGrpSpPr>
              <a:grpSpLocks/>
            </xdr:cNvGrpSpPr>
          </xdr:nvGrpSpPr>
          <xdr:grpSpPr>
            <a:xfrm>
              <a:off x="1156" y="1480"/>
              <a:ext cx="2270" cy="1815"/>
              <a:chOff x="1156" y="1480"/>
              <a:chExt cx="2270" cy="1815"/>
            </a:xfrm>
            <a:solidFill>
              <a:srgbClr val="FFFFFF"/>
            </a:solidFill>
          </xdr:grpSpPr>
          <xdr:grpSp>
            <xdr:nvGrpSpPr>
              <xdr:cNvPr id="130" name="Group 129"/>
              <xdr:cNvGrpSpPr>
                <a:grpSpLocks/>
              </xdr:cNvGrpSpPr>
            </xdr:nvGrpSpPr>
            <xdr:grpSpPr>
              <a:xfrm>
                <a:off x="1156" y="1480"/>
                <a:ext cx="2268" cy="1815"/>
                <a:chOff x="1156" y="1480"/>
                <a:chExt cx="3266" cy="1815"/>
              </a:xfrm>
              <a:solidFill>
                <a:srgbClr val="FFFFFF"/>
              </a:solidFill>
            </xdr:grpSpPr>
            <xdr:sp>
              <xdr:nvSpPr>
                <xdr:cNvPr id="131" name="Line 130"/>
                <xdr:cNvSpPr>
                  <a:spLocks/>
                </xdr:cNvSpPr>
              </xdr:nvSpPr>
              <xdr:spPr>
                <a:xfrm>
                  <a:off x="1156" y="148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32" name="Line 131"/>
                <xdr:cNvSpPr>
                  <a:spLocks/>
                </xdr:cNvSpPr>
              </xdr:nvSpPr>
              <xdr:spPr>
                <a:xfrm>
                  <a:off x="115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33" name="Line 132"/>
                <xdr:cNvSpPr>
                  <a:spLocks/>
                </xdr:cNvSpPr>
              </xdr:nvSpPr>
              <xdr:spPr>
                <a:xfrm>
                  <a:off x="1156" y="1933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34" name="Line 133"/>
                <xdr:cNvSpPr>
                  <a:spLocks/>
                </xdr:cNvSpPr>
              </xdr:nvSpPr>
              <xdr:spPr>
                <a:xfrm>
                  <a:off x="1156" y="216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35" name="Line 134"/>
                <xdr:cNvSpPr>
                  <a:spLocks/>
                </xdr:cNvSpPr>
              </xdr:nvSpPr>
              <xdr:spPr>
                <a:xfrm>
                  <a:off x="1156" y="2387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36" name="Line 135"/>
                <xdr:cNvSpPr>
                  <a:spLocks/>
                </xdr:cNvSpPr>
              </xdr:nvSpPr>
              <xdr:spPr>
                <a:xfrm>
                  <a:off x="1156" y="2614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37" name="Line 136"/>
                <xdr:cNvSpPr>
                  <a:spLocks/>
                </xdr:cNvSpPr>
              </xdr:nvSpPr>
              <xdr:spPr>
                <a:xfrm>
                  <a:off x="1156" y="2841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38" name="Line 137"/>
                <xdr:cNvSpPr>
                  <a:spLocks/>
                </xdr:cNvSpPr>
              </xdr:nvSpPr>
              <xdr:spPr>
                <a:xfrm>
                  <a:off x="1156" y="3068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39" name="Line 138"/>
                <xdr:cNvSpPr>
                  <a:spLocks/>
                </xdr:cNvSpPr>
              </xdr:nvSpPr>
              <xdr:spPr>
                <a:xfrm>
                  <a:off x="1156" y="3295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140" name="Line 139"/>
              <xdr:cNvSpPr>
                <a:spLocks/>
              </xdr:cNvSpPr>
            </xdr:nvSpPr>
            <xdr:spPr>
              <a:xfrm rot="5400000">
                <a:off x="251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41" name="Line 140"/>
              <xdr:cNvSpPr>
                <a:spLocks/>
              </xdr:cNvSpPr>
            </xdr:nvSpPr>
            <xdr:spPr>
              <a:xfrm rot="5400000">
                <a:off x="478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42" name="Group 141"/>
              <xdr:cNvGrpSpPr>
                <a:grpSpLocks/>
              </xdr:cNvGrpSpPr>
            </xdr:nvGrpSpPr>
            <xdr:grpSpPr>
              <a:xfrm>
                <a:off x="1610" y="1482"/>
                <a:ext cx="1816" cy="1809"/>
                <a:chOff x="1610" y="73"/>
                <a:chExt cx="1816" cy="3266"/>
              </a:xfrm>
              <a:solidFill>
                <a:srgbClr val="FFFFFF"/>
              </a:solidFill>
            </xdr:grpSpPr>
            <xdr:sp>
              <xdr:nvSpPr>
                <xdr:cNvPr id="143" name="Line 142"/>
                <xdr:cNvSpPr>
                  <a:spLocks/>
                </xdr:cNvSpPr>
              </xdr:nvSpPr>
              <xdr:spPr>
                <a:xfrm rot="5400000">
                  <a:off x="-2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44" name="Line 143"/>
                <xdr:cNvSpPr>
                  <a:spLocks/>
                </xdr:cNvSpPr>
              </xdr:nvSpPr>
              <xdr:spPr>
                <a:xfrm rot="5400000">
                  <a:off x="205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45" name="Line 144"/>
                <xdr:cNvSpPr>
                  <a:spLocks/>
                </xdr:cNvSpPr>
              </xdr:nvSpPr>
              <xdr:spPr>
                <a:xfrm rot="5400000">
                  <a:off x="43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46" name="Line 145"/>
                <xdr:cNvSpPr>
                  <a:spLocks/>
                </xdr:cNvSpPr>
              </xdr:nvSpPr>
              <xdr:spPr>
                <a:xfrm rot="5400000">
                  <a:off x="659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47" name="Line 146"/>
                <xdr:cNvSpPr>
                  <a:spLocks/>
                </xdr:cNvSpPr>
              </xdr:nvSpPr>
              <xdr:spPr>
                <a:xfrm rot="5400000">
                  <a:off x="88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48" name="Line 147"/>
                <xdr:cNvSpPr>
                  <a:spLocks/>
                </xdr:cNvSpPr>
              </xdr:nvSpPr>
              <xdr:spPr>
                <a:xfrm rot="5400000">
                  <a:off x="111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49" name="Line 148"/>
                <xdr:cNvSpPr>
                  <a:spLocks/>
                </xdr:cNvSpPr>
              </xdr:nvSpPr>
              <xdr:spPr>
                <a:xfrm rot="5400000">
                  <a:off x="1340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50" name="Line 149"/>
                <xdr:cNvSpPr>
                  <a:spLocks/>
                </xdr:cNvSpPr>
              </xdr:nvSpPr>
              <xdr:spPr>
                <a:xfrm rot="5400000">
                  <a:off x="1567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51" name="Line 150"/>
                <xdr:cNvSpPr>
                  <a:spLocks/>
                </xdr:cNvSpPr>
              </xdr:nvSpPr>
              <xdr:spPr>
                <a:xfrm rot="5400000">
                  <a:off x="179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  <xdr:grpSp>
        <xdr:nvGrpSpPr>
          <xdr:cNvPr id="152" name="Group 151"/>
          <xdr:cNvGrpSpPr>
            <a:grpSpLocks/>
          </xdr:cNvGrpSpPr>
        </xdr:nvGrpSpPr>
        <xdr:grpSpPr>
          <a:xfrm>
            <a:off x="431" y="588"/>
            <a:ext cx="197" cy="157"/>
            <a:chOff x="1156" y="1480"/>
            <a:chExt cx="2270" cy="1815"/>
          </a:xfrm>
          <a:solidFill>
            <a:srgbClr val="FFFFFF"/>
          </a:solidFill>
        </xdr:grpSpPr>
        <xdr:sp>
          <xdr:nvSpPr>
            <xdr:cNvPr id="153" name="Rectangle 152"/>
            <xdr:cNvSpPr>
              <a:spLocks/>
            </xdr:cNvSpPr>
          </xdr:nvSpPr>
          <xdr:spPr>
            <a:xfrm>
              <a:off x="1156" y="1480"/>
              <a:ext cx="2268" cy="18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54" name="Group 153"/>
            <xdr:cNvGrpSpPr>
              <a:grpSpLocks/>
            </xdr:cNvGrpSpPr>
          </xdr:nvGrpSpPr>
          <xdr:grpSpPr>
            <a:xfrm>
              <a:off x="1156" y="1480"/>
              <a:ext cx="2270" cy="1815"/>
              <a:chOff x="1156" y="1480"/>
              <a:chExt cx="2270" cy="1815"/>
            </a:xfrm>
            <a:solidFill>
              <a:srgbClr val="FFFFFF"/>
            </a:solidFill>
          </xdr:grpSpPr>
          <xdr:grpSp>
            <xdr:nvGrpSpPr>
              <xdr:cNvPr id="155" name="Group 154"/>
              <xdr:cNvGrpSpPr>
                <a:grpSpLocks/>
              </xdr:cNvGrpSpPr>
            </xdr:nvGrpSpPr>
            <xdr:grpSpPr>
              <a:xfrm>
                <a:off x="1156" y="1480"/>
                <a:ext cx="2268" cy="1815"/>
                <a:chOff x="1156" y="1480"/>
                <a:chExt cx="3266" cy="1815"/>
              </a:xfrm>
              <a:solidFill>
                <a:srgbClr val="FFFFFF"/>
              </a:solidFill>
            </xdr:grpSpPr>
            <xdr:sp>
              <xdr:nvSpPr>
                <xdr:cNvPr id="156" name="Line 155"/>
                <xdr:cNvSpPr>
                  <a:spLocks/>
                </xdr:cNvSpPr>
              </xdr:nvSpPr>
              <xdr:spPr>
                <a:xfrm>
                  <a:off x="1156" y="148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57" name="Line 156"/>
                <xdr:cNvSpPr>
                  <a:spLocks/>
                </xdr:cNvSpPr>
              </xdr:nvSpPr>
              <xdr:spPr>
                <a:xfrm>
                  <a:off x="115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58" name="Line 157"/>
                <xdr:cNvSpPr>
                  <a:spLocks/>
                </xdr:cNvSpPr>
              </xdr:nvSpPr>
              <xdr:spPr>
                <a:xfrm>
                  <a:off x="1156" y="1933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59" name="Line 158"/>
                <xdr:cNvSpPr>
                  <a:spLocks/>
                </xdr:cNvSpPr>
              </xdr:nvSpPr>
              <xdr:spPr>
                <a:xfrm>
                  <a:off x="1156" y="216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60" name="Line 159"/>
                <xdr:cNvSpPr>
                  <a:spLocks/>
                </xdr:cNvSpPr>
              </xdr:nvSpPr>
              <xdr:spPr>
                <a:xfrm>
                  <a:off x="1156" y="2387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61" name="Line 160"/>
                <xdr:cNvSpPr>
                  <a:spLocks/>
                </xdr:cNvSpPr>
              </xdr:nvSpPr>
              <xdr:spPr>
                <a:xfrm>
                  <a:off x="1156" y="2614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62" name="Line 161"/>
                <xdr:cNvSpPr>
                  <a:spLocks/>
                </xdr:cNvSpPr>
              </xdr:nvSpPr>
              <xdr:spPr>
                <a:xfrm>
                  <a:off x="1156" y="2841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63" name="Line 162"/>
                <xdr:cNvSpPr>
                  <a:spLocks/>
                </xdr:cNvSpPr>
              </xdr:nvSpPr>
              <xdr:spPr>
                <a:xfrm>
                  <a:off x="1156" y="3068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64" name="Line 163"/>
                <xdr:cNvSpPr>
                  <a:spLocks/>
                </xdr:cNvSpPr>
              </xdr:nvSpPr>
              <xdr:spPr>
                <a:xfrm>
                  <a:off x="1156" y="3295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165" name="Line 164"/>
              <xdr:cNvSpPr>
                <a:spLocks/>
              </xdr:cNvSpPr>
            </xdr:nvSpPr>
            <xdr:spPr>
              <a:xfrm rot="5400000">
                <a:off x="251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6" name="Line 165"/>
              <xdr:cNvSpPr>
                <a:spLocks/>
              </xdr:cNvSpPr>
            </xdr:nvSpPr>
            <xdr:spPr>
              <a:xfrm rot="5400000">
                <a:off x="478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67" name="Group 166"/>
              <xdr:cNvGrpSpPr>
                <a:grpSpLocks/>
              </xdr:cNvGrpSpPr>
            </xdr:nvGrpSpPr>
            <xdr:grpSpPr>
              <a:xfrm>
                <a:off x="1610" y="1482"/>
                <a:ext cx="1816" cy="1809"/>
                <a:chOff x="1610" y="73"/>
                <a:chExt cx="1816" cy="3266"/>
              </a:xfrm>
              <a:solidFill>
                <a:srgbClr val="FFFFFF"/>
              </a:solidFill>
            </xdr:grpSpPr>
            <xdr:sp>
              <xdr:nvSpPr>
                <xdr:cNvPr id="168" name="Line 167"/>
                <xdr:cNvSpPr>
                  <a:spLocks/>
                </xdr:cNvSpPr>
              </xdr:nvSpPr>
              <xdr:spPr>
                <a:xfrm rot="5400000">
                  <a:off x="-2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69" name="Line 168"/>
                <xdr:cNvSpPr>
                  <a:spLocks/>
                </xdr:cNvSpPr>
              </xdr:nvSpPr>
              <xdr:spPr>
                <a:xfrm rot="5400000">
                  <a:off x="205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70" name="Line 169"/>
                <xdr:cNvSpPr>
                  <a:spLocks/>
                </xdr:cNvSpPr>
              </xdr:nvSpPr>
              <xdr:spPr>
                <a:xfrm rot="5400000">
                  <a:off x="43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71" name="Line 170"/>
                <xdr:cNvSpPr>
                  <a:spLocks/>
                </xdr:cNvSpPr>
              </xdr:nvSpPr>
              <xdr:spPr>
                <a:xfrm rot="5400000">
                  <a:off x="659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72" name="Line 171"/>
                <xdr:cNvSpPr>
                  <a:spLocks/>
                </xdr:cNvSpPr>
              </xdr:nvSpPr>
              <xdr:spPr>
                <a:xfrm rot="5400000">
                  <a:off x="88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73" name="Line 172"/>
                <xdr:cNvSpPr>
                  <a:spLocks/>
                </xdr:cNvSpPr>
              </xdr:nvSpPr>
              <xdr:spPr>
                <a:xfrm rot="5400000">
                  <a:off x="111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74" name="Line 173"/>
                <xdr:cNvSpPr>
                  <a:spLocks/>
                </xdr:cNvSpPr>
              </xdr:nvSpPr>
              <xdr:spPr>
                <a:xfrm rot="5400000">
                  <a:off x="1340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75" name="Line 174"/>
                <xdr:cNvSpPr>
                  <a:spLocks/>
                </xdr:cNvSpPr>
              </xdr:nvSpPr>
              <xdr:spPr>
                <a:xfrm rot="5400000">
                  <a:off x="1567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76" name="Line 175"/>
                <xdr:cNvSpPr>
                  <a:spLocks/>
                </xdr:cNvSpPr>
              </xdr:nvSpPr>
              <xdr:spPr>
                <a:xfrm rot="5400000">
                  <a:off x="179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  <xdr:grpSp>
        <xdr:nvGrpSpPr>
          <xdr:cNvPr id="177" name="Group 176"/>
          <xdr:cNvGrpSpPr>
            <a:grpSpLocks/>
          </xdr:cNvGrpSpPr>
        </xdr:nvGrpSpPr>
        <xdr:grpSpPr>
          <a:xfrm>
            <a:off x="644" y="588"/>
            <a:ext cx="197" cy="157"/>
            <a:chOff x="1156" y="1480"/>
            <a:chExt cx="2270" cy="1815"/>
          </a:xfrm>
          <a:solidFill>
            <a:srgbClr val="FFFFFF"/>
          </a:solidFill>
        </xdr:grpSpPr>
        <xdr:sp>
          <xdr:nvSpPr>
            <xdr:cNvPr id="178" name="Rectangle 177"/>
            <xdr:cNvSpPr>
              <a:spLocks/>
            </xdr:cNvSpPr>
          </xdr:nvSpPr>
          <xdr:spPr>
            <a:xfrm>
              <a:off x="1156" y="1480"/>
              <a:ext cx="2268" cy="18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79" name="Group 178"/>
            <xdr:cNvGrpSpPr>
              <a:grpSpLocks/>
            </xdr:cNvGrpSpPr>
          </xdr:nvGrpSpPr>
          <xdr:grpSpPr>
            <a:xfrm>
              <a:off x="1156" y="1480"/>
              <a:ext cx="2270" cy="1815"/>
              <a:chOff x="1156" y="1480"/>
              <a:chExt cx="2270" cy="1815"/>
            </a:xfrm>
            <a:solidFill>
              <a:srgbClr val="FFFFFF"/>
            </a:solidFill>
          </xdr:grpSpPr>
          <xdr:grpSp>
            <xdr:nvGrpSpPr>
              <xdr:cNvPr id="180" name="Group 179"/>
              <xdr:cNvGrpSpPr>
                <a:grpSpLocks/>
              </xdr:cNvGrpSpPr>
            </xdr:nvGrpSpPr>
            <xdr:grpSpPr>
              <a:xfrm>
                <a:off x="1156" y="1480"/>
                <a:ext cx="2268" cy="1815"/>
                <a:chOff x="1156" y="1480"/>
                <a:chExt cx="3266" cy="1815"/>
              </a:xfrm>
              <a:solidFill>
                <a:srgbClr val="FFFFFF"/>
              </a:solidFill>
            </xdr:grpSpPr>
            <xdr:sp>
              <xdr:nvSpPr>
                <xdr:cNvPr id="181" name="Line 180"/>
                <xdr:cNvSpPr>
                  <a:spLocks/>
                </xdr:cNvSpPr>
              </xdr:nvSpPr>
              <xdr:spPr>
                <a:xfrm>
                  <a:off x="1156" y="148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82" name="Line 181"/>
                <xdr:cNvSpPr>
                  <a:spLocks/>
                </xdr:cNvSpPr>
              </xdr:nvSpPr>
              <xdr:spPr>
                <a:xfrm>
                  <a:off x="115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83" name="Line 182"/>
                <xdr:cNvSpPr>
                  <a:spLocks/>
                </xdr:cNvSpPr>
              </xdr:nvSpPr>
              <xdr:spPr>
                <a:xfrm>
                  <a:off x="1156" y="1933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84" name="Line 183"/>
                <xdr:cNvSpPr>
                  <a:spLocks/>
                </xdr:cNvSpPr>
              </xdr:nvSpPr>
              <xdr:spPr>
                <a:xfrm>
                  <a:off x="1156" y="216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85" name="Line 184"/>
                <xdr:cNvSpPr>
                  <a:spLocks/>
                </xdr:cNvSpPr>
              </xdr:nvSpPr>
              <xdr:spPr>
                <a:xfrm>
                  <a:off x="1156" y="2387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86" name="Line 185"/>
                <xdr:cNvSpPr>
                  <a:spLocks/>
                </xdr:cNvSpPr>
              </xdr:nvSpPr>
              <xdr:spPr>
                <a:xfrm>
                  <a:off x="1156" y="2614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87" name="Line 186"/>
                <xdr:cNvSpPr>
                  <a:spLocks/>
                </xdr:cNvSpPr>
              </xdr:nvSpPr>
              <xdr:spPr>
                <a:xfrm>
                  <a:off x="1156" y="2841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88" name="Line 187"/>
                <xdr:cNvSpPr>
                  <a:spLocks/>
                </xdr:cNvSpPr>
              </xdr:nvSpPr>
              <xdr:spPr>
                <a:xfrm>
                  <a:off x="1156" y="3068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89" name="Line 188"/>
                <xdr:cNvSpPr>
                  <a:spLocks/>
                </xdr:cNvSpPr>
              </xdr:nvSpPr>
              <xdr:spPr>
                <a:xfrm>
                  <a:off x="1156" y="3295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190" name="Line 189"/>
              <xdr:cNvSpPr>
                <a:spLocks/>
              </xdr:cNvSpPr>
            </xdr:nvSpPr>
            <xdr:spPr>
              <a:xfrm rot="5400000">
                <a:off x="251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1" name="Line 190"/>
              <xdr:cNvSpPr>
                <a:spLocks/>
              </xdr:cNvSpPr>
            </xdr:nvSpPr>
            <xdr:spPr>
              <a:xfrm rot="5400000">
                <a:off x="478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92" name="Group 191"/>
              <xdr:cNvGrpSpPr>
                <a:grpSpLocks/>
              </xdr:cNvGrpSpPr>
            </xdr:nvGrpSpPr>
            <xdr:grpSpPr>
              <a:xfrm>
                <a:off x="1610" y="1482"/>
                <a:ext cx="1816" cy="1809"/>
                <a:chOff x="1610" y="73"/>
                <a:chExt cx="1816" cy="3266"/>
              </a:xfrm>
              <a:solidFill>
                <a:srgbClr val="FFFFFF"/>
              </a:solidFill>
            </xdr:grpSpPr>
            <xdr:sp>
              <xdr:nvSpPr>
                <xdr:cNvPr id="193" name="Line 192"/>
                <xdr:cNvSpPr>
                  <a:spLocks/>
                </xdr:cNvSpPr>
              </xdr:nvSpPr>
              <xdr:spPr>
                <a:xfrm rot="5400000">
                  <a:off x="-2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94" name="Line 193"/>
                <xdr:cNvSpPr>
                  <a:spLocks/>
                </xdr:cNvSpPr>
              </xdr:nvSpPr>
              <xdr:spPr>
                <a:xfrm rot="5400000">
                  <a:off x="205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95" name="Line 194"/>
                <xdr:cNvSpPr>
                  <a:spLocks/>
                </xdr:cNvSpPr>
              </xdr:nvSpPr>
              <xdr:spPr>
                <a:xfrm rot="5400000">
                  <a:off x="43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96" name="Line 195"/>
                <xdr:cNvSpPr>
                  <a:spLocks/>
                </xdr:cNvSpPr>
              </xdr:nvSpPr>
              <xdr:spPr>
                <a:xfrm rot="5400000">
                  <a:off x="659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97" name="Line 196"/>
                <xdr:cNvSpPr>
                  <a:spLocks/>
                </xdr:cNvSpPr>
              </xdr:nvSpPr>
              <xdr:spPr>
                <a:xfrm rot="5400000">
                  <a:off x="88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98" name="Line 197"/>
                <xdr:cNvSpPr>
                  <a:spLocks/>
                </xdr:cNvSpPr>
              </xdr:nvSpPr>
              <xdr:spPr>
                <a:xfrm rot="5400000">
                  <a:off x="111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199" name="Line 198"/>
                <xdr:cNvSpPr>
                  <a:spLocks/>
                </xdr:cNvSpPr>
              </xdr:nvSpPr>
              <xdr:spPr>
                <a:xfrm rot="5400000">
                  <a:off x="1340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00" name="Line 199"/>
                <xdr:cNvSpPr>
                  <a:spLocks/>
                </xdr:cNvSpPr>
              </xdr:nvSpPr>
              <xdr:spPr>
                <a:xfrm rot="5400000">
                  <a:off x="1567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01" name="Line 200"/>
                <xdr:cNvSpPr>
                  <a:spLocks/>
                </xdr:cNvSpPr>
              </xdr:nvSpPr>
              <xdr:spPr>
                <a:xfrm rot="5400000">
                  <a:off x="179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  <xdr:grpSp>
        <xdr:nvGrpSpPr>
          <xdr:cNvPr id="202" name="Group 201"/>
          <xdr:cNvGrpSpPr>
            <a:grpSpLocks/>
          </xdr:cNvGrpSpPr>
        </xdr:nvGrpSpPr>
        <xdr:grpSpPr>
          <a:xfrm>
            <a:off x="4" y="761"/>
            <a:ext cx="197" cy="157"/>
            <a:chOff x="1156" y="1480"/>
            <a:chExt cx="2270" cy="1815"/>
          </a:xfrm>
          <a:solidFill>
            <a:srgbClr val="FFFFFF"/>
          </a:solidFill>
        </xdr:grpSpPr>
        <xdr:sp>
          <xdr:nvSpPr>
            <xdr:cNvPr id="203" name="Rectangle 202"/>
            <xdr:cNvSpPr>
              <a:spLocks/>
            </xdr:cNvSpPr>
          </xdr:nvSpPr>
          <xdr:spPr>
            <a:xfrm>
              <a:off x="1156" y="1480"/>
              <a:ext cx="2268" cy="18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204" name="Group 203"/>
            <xdr:cNvGrpSpPr>
              <a:grpSpLocks/>
            </xdr:cNvGrpSpPr>
          </xdr:nvGrpSpPr>
          <xdr:grpSpPr>
            <a:xfrm>
              <a:off x="1156" y="1480"/>
              <a:ext cx="2270" cy="1815"/>
              <a:chOff x="1156" y="1480"/>
              <a:chExt cx="2270" cy="1815"/>
            </a:xfrm>
            <a:solidFill>
              <a:srgbClr val="FFFFFF"/>
            </a:solidFill>
          </xdr:grpSpPr>
          <xdr:grpSp>
            <xdr:nvGrpSpPr>
              <xdr:cNvPr id="205" name="Group 204"/>
              <xdr:cNvGrpSpPr>
                <a:grpSpLocks/>
              </xdr:cNvGrpSpPr>
            </xdr:nvGrpSpPr>
            <xdr:grpSpPr>
              <a:xfrm>
                <a:off x="1156" y="1480"/>
                <a:ext cx="2268" cy="1815"/>
                <a:chOff x="1156" y="1480"/>
                <a:chExt cx="3266" cy="1815"/>
              </a:xfrm>
              <a:solidFill>
                <a:srgbClr val="FFFFFF"/>
              </a:solidFill>
            </xdr:grpSpPr>
            <xdr:sp>
              <xdr:nvSpPr>
                <xdr:cNvPr id="206" name="Line 205"/>
                <xdr:cNvSpPr>
                  <a:spLocks/>
                </xdr:cNvSpPr>
              </xdr:nvSpPr>
              <xdr:spPr>
                <a:xfrm>
                  <a:off x="1156" y="148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07" name="Line 206"/>
                <xdr:cNvSpPr>
                  <a:spLocks/>
                </xdr:cNvSpPr>
              </xdr:nvSpPr>
              <xdr:spPr>
                <a:xfrm>
                  <a:off x="115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08" name="Line 207"/>
                <xdr:cNvSpPr>
                  <a:spLocks/>
                </xdr:cNvSpPr>
              </xdr:nvSpPr>
              <xdr:spPr>
                <a:xfrm>
                  <a:off x="1156" y="1933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09" name="Line 208"/>
                <xdr:cNvSpPr>
                  <a:spLocks/>
                </xdr:cNvSpPr>
              </xdr:nvSpPr>
              <xdr:spPr>
                <a:xfrm>
                  <a:off x="1156" y="216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10" name="Line 209"/>
                <xdr:cNvSpPr>
                  <a:spLocks/>
                </xdr:cNvSpPr>
              </xdr:nvSpPr>
              <xdr:spPr>
                <a:xfrm>
                  <a:off x="1156" y="2387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11" name="Line 210"/>
                <xdr:cNvSpPr>
                  <a:spLocks/>
                </xdr:cNvSpPr>
              </xdr:nvSpPr>
              <xdr:spPr>
                <a:xfrm>
                  <a:off x="1156" y="2614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12" name="Line 211"/>
                <xdr:cNvSpPr>
                  <a:spLocks/>
                </xdr:cNvSpPr>
              </xdr:nvSpPr>
              <xdr:spPr>
                <a:xfrm>
                  <a:off x="1156" y="2841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13" name="Line 212"/>
                <xdr:cNvSpPr>
                  <a:spLocks/>
                </xdr:cNvSpPr>
              </xdr:nvSpPr>
              <xdr:spPr>
                <a:xfrm>
                  <a:off x="1156" y="3068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14" name="Line 213"/>
                <xdr:cNvSpPr>
                  <a:spLocks/>
                </xdr:cNvSpPr>
              </xdr:nvSpPr>
              <xdr:spPr>
                <a:xfrm>
                  <a:off x="1156" y="3295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215" name="Line 214"/>
              <xdr:cNvSpPr>
                <a:spLocks/>
              </xdr:cNvSpPr>
            </xdr:nvSpPr>
            <xdr:spPr>
              <a:xfrm rot="5400000">
                <a:off x="251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6" name="Line 215"/>
              <xdr:cNvSpPr>
                <a:spLocks/>
              </xdr:cNvSpPr>
            </xdr:nvSpPr>
            <xdr:spPr>
              <a:xfrm rot="5400000">
                <a:off x="478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217" name="Group 216"/>
              <xdr:cNvGrpSpPr>
                <a:grpSpLocks/>
              </xdr:cNvGrpSpPr>
            </xdr:nvGrpSpPr>
            <xdr:grpSpPr>
              <a:xfrm>
                <a:off x="1610" y="1482"/>
                <a:ext cx="1816" cy="1809"/>
                <a:chOff x="1610" y="73"/>
                <a:chExt cx="1816" cy="3266"/>
              </a:xfrm>
              <a:solidFill>
                <a:srgbClr val="FFFFFF"/>
              </a:solidFill>
            </xdr:grpSpPr>
            <xdr:sp>
              <xdr:nvSpPr>
                <xdr:cNvPr id="218" name="Line 217"/>
                <xdr:cNvSpPr>
                  <a:spLocks/>
                </xdr:cNvSpPr>
              </xdr:nvSpPr>
              <xdr:spPr>
                <a:xfrm rot="5400000">
                  <a:off x="-2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19" name="Line 218"/>
                <xdr:cNvSpPr>
                  <a:spLocks/>
                </xdr:cNvSpPr>
              </xdr:nvSpPr>
              <xdr:spPr>
                <a:xfrm rot="5400000">
                  <a:off x="205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20" name="Line 219"/>
                <xdr:cNvSpPr>
                  <a:spLocks/>
                </xdr:cNvSpPr>
              </xdr:nvSpPr>
              <xdr:spPr>
                <a:xfrm rot="5400000">
                  <a:off x="43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21" name="Line 220"/>
                <xdr:cNvSpPr>
                  <a:spLocks/>
                </xdr:cNvSpPr>
              </xdr:nvSpPr>
              <xdr:spPr>
                <a:xfrm rot="5400000">
                  <a:off x="659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22" name="Line 221"/>
                <xdr:cNvSpPr>
                  <a:spLocks/>
                </xdr:cNvSpPr>
              </xdr:nvSpPr>
              <xdr:spPr>
                <a:xfrm rot="5400000">
                  <a:off x="88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23" name="Line 222"/>
                <xdr:cNvSpPr>
                  <a:spLocks/>
                </xdr:cNvSpPr>
              </xdr:nvSpPr>
              <xdr:spPr>
                <a:xfrm rot="5400000">
                  <a:off x="111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24" name="Line 223"/>
                <xdr:cNvSpPr>
                  <a:spLocks/>
                </xdr:cNvSpPr>
              </xdr:nvSpPr>
              <xdr:spPr>
                <a:xfrm rot="5400000">
                  <a:off x="1340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25" name="Line 224"/>
                <xdr:cNvSpPr>
                  <a:spLocks/>
                </xdr:cNvSpPr>
              </xdr:nvSpPr>
              <xdr:spPr>
                <a:xfrm rot="5400000">
                  <a:off x="1567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26" name="Line 225"/>
                <xdr:cNvSpPr>
                  <a:spLocks/>
                </xdr:cNvSpPr>
              </xdr:nvSpPr>
              <xdr:spPr>
                <a:xfrm rot="5400000">
                  <a:off x="179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  <xdr:grpSp>
        <xdr:nvGrpSpPr>
          <xdr:cNvPr id="227" name="Group 226"/>
          <xdr:cNvGrpSpPr>
            <a:grpSpLocks/>
          </xdr:cNvGrpSpPr>
        </xdr:nvGrpSpPr>
        <xdr:grpSpPr>
          <a:xfrm>
            <a:off x="218" y="761"/>
            <a:ext cx="197" cy="157"/>
            <a:chOff x="1156" y="1480"/>
            <a:chExt cx="2270" cy="1815"/>
          </a:xfrm>
          <a:solidFill>
            <a:srgbClr val="FFFFFF"/>
          </a:solidFill>
        </xdr:grpSpPr>
        <xdr:sp>
          <xdr:nvSpPr>
            <xdr:cNvPr id="228" name="Rectangle 227"/>
            <xdr:cNvSpPr>
              <a:spLocks/>
            </xdr:cNvSpPr>
          </xdr:nvSpPr>
          <xdr:spPr>
            <a:xfrm>
              <a:off x="1156" y="1480"/>
              <a:ext cx="2268" cy="18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229" name="Group 228"/>
            <xdr:cNvGrpSpPr>
              <a:grpSpLocks/>
            </xdr:cNvGrpSpPr>
          </xdr:nvGrpSpPr>
          <xdr:grpSpPr>
            <a:xfrm>
              <a:off x="1156" y="1480"/>
              <a:ext cx="2270" cy="1815"/>
              <a:chOff x="1156" y="1480"/>
              <a:chExt cx="2270" cy="1815"/>
            </a:xfrm>
            <a:solidFill>
              <a:srgbClr val="FFFFFF"/>
            </a:solidFill>
          </xdr:grpSpPr>
          <xdr:grpSp>
            <xdr:nvGrpSpPr>
              <xdr:cNvPr id="230" name="Group 229"/>
              <xdr:cNvGrpSpPr>
                <a:grpSpLocks/>
              </xdr:cNvGrpSpPr>
            </xdr:nvGrpSpPr>
            <xdr:grpSpPr>
              <a:xfrm>
                <a:off x="1156" y="1480"/>
                <a:ext cx="2268" cy="1815"/>
                <a:chOff x="1156" y="1480"/>
                <a:chExt cx="3266" cy="1815"/>
              </a:xfrm>
              <a:solidFill>
                <a:srgbClr val="FFFFFF"/>
              </a:solidFill>
            </xdr:grpSpPr>
            <xdr:sp>
              <xdr:nvSpPr>
                <xdr:cNvPr id="231" name="Line 230"/>
                <xdr:cNvSpPr>
                  <a:spLocks/>
                </xdr:cNvSpPr>
              </xdr:nvSpPr>
              <xdr:spPr>
                <a:xfrm>
                  <a:off x="1156" y="148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32" name="Line 231"/>
                <xdr:cNvSpPr>
                  <a:spLocks/>
                </xdr:cNvSpPr>
              </xdr:nvSpPr>
              <xdr:spPr>
                <a:xfrm>
                  <a:off x="115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33" name="Line 232"/>
                <xdr:cNvSpPr>
                  <a:spLocks/>
                </xdr:cNvSpPr>
              </xdr:nvSpPr>
              <xdr:spPr>
                <a:xfrm>
                  <a:off x="1156" y="1933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34" name="Line 233"/>
                <xdr:cNvSpPr>
                  <a:spLocks/>
                </xdr:cNvSpPr>
              </xdr:nvSpPr>
              <xdr:spPr>
                <a:xfrm>
                  <a:off x="1156" y="216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35" name="Line 234"/>
                <xdr:cNvSpPr>
                  <a:spLocks/>
                </xdr:cNvSpPr>
              </xdr:nvSpPr>
              <xdr:spPr>
                <a:xfrm>
                  <a:off x="1156" y="2387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36" name="Line 235"/>
                <xdr:cNvSpPr>
                  <a:spLocks/>
                </xdr:cNvSpPr>
              </xdr:nvSpPr>
              <xdr:spPr>
                <a:xfrm>
                  <a:off x="1156" y="2614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37" name="Line 236"/>
                <xdr:cNvSpPr>
                  <a:spLocks/>
                </xdr:cNvSpPr>
              </xdr:nvSpPr>
              <xdr:spPr>
                <a:xfrm>
                  <a:off x="1156" y="2841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38" name="Line 237"/>
                <xdr:cNvSpPr>
                  <a:spLocks/>
                </xdr:cNvSpPr>
              </xdr:nvSpPr>
              <xdr:spPr>
                <a:xfrm>
                  <a:off x="1156" y="3068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39" name="Line 238"/>
                <xdr:cNvSpPr>
                  <a:spLocks/>
                </xdr:cNvSpPr>
              </xdr:nvSpPr>
              <xdr:spPr>
                <a:xfrm>
                  <a:off x="1156" y="3295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240" name="Line 239"/>
              <xdr:cNvSpPr>
                <a:spLocks/>
              </xdr:cNvSpPr>
            </xdr:nvSpPr>
            <xdr:spPr>
              <a:xfrm rot="5400000">
                <a:off x="251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1" name="Line 240"/>
              <xdr:cNvSpPr>
                <a:spLocks/>
              </xdr:cNvSpPr>
            </xdr:nvSpPr>
            <xdr:spPr>
              <a:xfrm rot="5400000">
                <a:off x="478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242" name="Group 241"/>
              <xdr:cNvGrpSpPr>
                <a:grpSpLocks/>
              </xdr:cNvGrpSpPr>
            </xdr:nvGrpSpPr>
            <xdr:grpSpPr>
              <a:xfrm>
                <a:off x="1610" y="1482"/>
                <a:ext cx="1816" cy="1809"/>
                <a:chOff x="1610" y="73"/>
                <a:chExt cx="1816" cy="3266"/>
              </a:xfrm>
              <a:solidFill>
                <a:srgbClr val="FFFFFF"/>
              </a:solidFill>
            </xdr:grpSpPr>
            <xdr:sp>
              <xdr:nvSpPr>
                <xdr:cNvPr id="243" name="Line 242"/>
                <xdr:cNvSpPr>
                  <a:spLocks/>
                </xdr:cNvSpPr>
              </xdr:nvSpPr>
              <xdr:spPr>
                <a:xfrm rot="5400000">
                  <a:off x="-2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44" name="Line 243"/>
                <xdr:cNvSpPr>
                  <a:spLocks/>
                </xdr:cNvSpPr>
              </xdr:nvSpPr>
              <xdr:spPr>
                <a:xfrm rot="5400000">
                  <a:off x="205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45" name="Line 244"/>
                <xdr:cNvSpPr>
                  <a:spLocks/>
                </xdr:cNvSpPr>
              </xdr:nvSpPr>
              <xdr:spPr>
                <a:xfrm rot="5400000">
                  <a:off x="43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46" name="Line 245"/>
                <xdr:cNvSpPr>
                  <a:spLocks/>
                </xdr:cNvSpPr>
              </xdr:nvSpPr>
              <xdr:spPr>
                <a:xfrm rot="5400000">
                  <a:off x="659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47" name="Line 246"/>
                <xdr:cNvSpPr>
                  <a:spLocks/>
                </xdr:cNvSpPr>
              </xdr:nvSpPr>
              <xdr:spPr>
                <a:xfrm rot="5400000">
                  <a:off x="88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48" name="Line 247"/>
                <xdr:cNvSpPr>
                  <a:spLocks/>
                </xdr:cNvSpPr>
              </xdr:nvSpPr>
              <xdr:spPr>
                <a:xfrm rot="5400000">
                  <a:off x="111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49" name="Line 248"/>
                <xdr:cNvSpPr>
                  <a:spLocks/>
                </xdr:cNvSpPr>
              </xdr:nvSpPr>
              <xdr:spPr>
                <a:xfrm rot="5400000">
                  <a:off x="1340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50" name="Line 249"/>
                <xdr:cNvSpPr>
                  <a:spLocks/>
                </xdr:cNvSpPr>
              </xdr:nvSpPr>
              <xdr:spPr>
                <a:xfrm rot="5400000">
                  <a:off x="1567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51" name="Line 250"/>
                <xdr:cNvSpPr>
                  <a:spLocks/>
                </xdr:cNvSpPr>
              </xdr:nvSpPr>
              <xdr:spPr>
                <a:xfrm rot="5400000">
                  <a:off x="179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  <xdr:grpSp>
        <xdr:nvGrpSpPr>
          <xdr:cNvPr id="252" name="Group 251"/>
          <xdr:cNvGrpSpPr>
            <a:grpSpLocks/>
          </xdr:cNvGrpSpPr>
        </xdr:nvGrpSpPr>
        <xdr:grpSpPr>
          <a:xfrm>
            <a:off x="431" y="761"/>
            <a:ext cx="197" cy="157"/>
            <a:chOff x="1156" y="1480"/>
            <a:chExt cx="2270" cy="1815"/>
          </a:xfrm>
          <a:solidFill>
            <a:srgbClr val="FFFFFF"/>
          </a:solidFill>
        </xdr:grpSpPr>
        <xdr:sp>
          <xdr:nvSpPr>
            <xdr:cNvPr id="253" name="Rectangle 252"/>
            <xdr:cNvSpPr>
              <a:spLocks/>
            </xdr:cNvSpPr>
          </xdr:nvSpPr>
          <xdr:spPr>
            <a:xfrm>
              <a:off x="1156" y="1480"/>
              <a:ext cx="2268" cy="18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254" name="Group 253"/>
            <xdr:cNvGrpSpPr>
              <a:grpSpLocks/>
            </xdr:cNvGrpSpPr>
          </xdr:nvGrpSpPr>
          <xdr:grpSpPr>
            <a:xfrm>
              <a:off x="1156" y="1480"/>
              <a:ext cx="2270" cy="1815"/>
              <a:chOff x="1156" y="1480"/>
              <a:chExt cx="2270" cy="1815"/>
            </a:xfrm>
            <a:solidFill>
              <a:srgbClr val="FFFFFF"/>
            </a:solidFill>
          </xdr:grpSpPr>
          <xdr:grpSp>
            <xdr:nvGrpSpPr>
              <xdr:cNvPr id="255" name="Group 254"/>
              <xdr:cNvGrpSpPr>
                <a:grpSpLocks/>
              </xdr:cNvGrpSpPr>
            </xdr:nvGrpSpPr>
            <xdr:grpSpPr>
              <a:xfrm>
                <a:off x="1156" y="1480"/>
                <a:ext cx="2268" cy="1815"/>
                <a:chOff x="1156" y="1480"/>
                <a:chExt cx="3266" cy="1815"/>
              </a:xfrm>
              <a:solidFill>
                <a:srgbClr val="FFFFFF"/>
              </a:solidFill>
            </xdr:grpSpPr>
            <xdr:sp>
              <xdr:nvSpPr>
                <xdr:cNvPr id="256" name="Line 255"/>
                <xdr:cNvSpPr>
                  <a:spLocks/>
                </xdr:cNvSpPr>
              </xdr:nvSpPr>
              <xdr:spPr>
                <a:xfrm>
                  <a:off x="1156" y="148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57" name="Line 256"/>
                <xdr:cNvSpPr>
                  <a:spLocks/>
                </xdr:cNvSpPr>
              </xdr:nvSpPr>
              <xdr:spPr>
                <a:xfrm>
                  <a:off x="115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58" name="Line 257"/>
                <xdr:cNvSpPr>
                  <a:spLocks/>
                </xdr:cNvSpPr>
              </xdr:nvSpPr>
              <xdr:spPr>
                <a:xfrm>
                  <a:off x="1156" y="1933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59" name="Line 258"/>
                <xdr:cNvSpPr>
                  <a:spLocks/>
                </xdr:cNvSpPr>
              </xdr:nvSpPr>
              <xdr:spPr>
                <a:xfrm>
                  <a:off x="1156" y="216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60" name="Line 259"/>
                <xdr:cNvSpPr>
                  <a:spLocks/>
                </xdr:cNvSpPr>
              </xdr:nvSpPr>
              <xdr:spPr>
                <a:xfrm>
                  <a:off x="1156" y="2387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61" name="Line 260"/>
                <xdr:cNvSpPr>
                  <a:spLocks/>
                </xdr:cNvSpPr>
              </xdr:nvSpPr>
              <xdr:spPr>
                <a:xfrm>
                  <a:off x="1156" y="2614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62" name="Line 261"/>
                <xdr:cNvSpPr>
                  <a:spLocks/>
                </xdr:cNvSpPr>
              </xdr:nvSpPr>
              <xdr:spPr>
                <a:xfrm>
                  <a:off x="1156" y="2841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63" name="Line 262"/>
                <xdr:cNvSpPr>
                  <a:spLocks/>
                </xdr:cNvSpPr>
              </xdr:nvSpPr>
              <xdr:spPr>
                <a:xfrm>
                  <a:off x="1156" y="3068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64" name="Line 263"/>
                <xdr:cNvSpPr>
                  <a:spLocks/>
                </xdr:cNvSpPr>
              </xdr:nvSpPr>
              <xdr:spPr>
                <a:xfrm>
                  <a:off x="1156" y="3295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265" name="Line 264"/>
              <xdr:cNvSpPr>
                <a:spLocks/>
              </xdr:cNvSpPr>
            </xdr:nvSpPr>
            <xdr:spPr>
              <a:xfrm rot="5400000">
                <a:off x="251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66" name="Line 265"/>
              <xdr:cNvSpPr>
                <a:spLocks/>
              </xdr:cNvSpPr>
            </xdr:nvSpPr>
            <xdr:spPr>
              <a:xfrm rot="5400000">
                <a:off x="478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267" name="Group 266"/>
              <xdr:cNvGrpSpPr>
                <a:grpSpLocks/>
              </xdr:cNvGrpSpPr>
            </xdr:nvGrpSpPr>
            <xdr:grpSpPr>
              <a:xfrm>
                <a:off x="1610" y="1482"/>
                <a:ext cx="1816" cy="1809"/>
                <a:chOff x="1610" y="73"/>
                <a:chExt cx="1816" cy="3266"/>
              </a:xfrm>
              <a:solidFill>
                <a:srgbClr val="FFFFFF"/>
              </a:solidFill>
            </xdr:grpSpPr>
            <xdr:sp>
              <xdr:nvSpPr>
                <xdr:cNvPr id="268" name="Line 267"/>
                <xdr:cNvSpPr>
                  <a:spLocks/>
                </xdr:cNvSpPr>
              </xdr:nvSpPr>
              <xdr:spPr>
                <a:xfrm rot="5400000">
                  <a:off x="-2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69" name="Line 268"/>
                <xdr:cNvSpPr>
                  <a:spLocks/>
                </xdr:cNvSpPr>
              </xdr:nvSpPr>
              <xdr:spPr>
                <a:xfrm rot="5400000">
                  <a:off x="205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70" name="Line 269"/>
                <xdr:cNvSpPr>
                  <a:spLocks/>
                </xdr:cNvSpPr>
              </xdr:nvSpPr>
              <xdr:spPr>
                <a:xfrm rot="5400000">
                  <a:off x="43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71" name="Line 270"/>
                <xdr:cNvSpPr>
                  <a:spLocks/>
                </xdr:cNvSpPr>
              </xdr:nvSpPr>
              <xdr:spPr>
                <a:xfrm rot="5400000">
                  <a:off x="659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72" name="Line 271"/>
                <xdr:cNvSpPr>
                  <a:spLocks/>
                </xdr:cNvSpPr>
              </xdr:nvSpPr>
              <xdr:spPr>
                <a:xfrm rot="5400000">
                  <a:off x="88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73" name="Line 272"/>
                <xdr:cNvSpPr>
                  <a:spLocks/>
                </xdr:cNvSpPr>
              </xdr:nvSpPr>
              <xdr:spPr>
                <a:xfrm rot="5400000">
                  <a:off x="111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74" name="Line 273"/>
                <xdr:cNvSpPr>
                  <a:spLocks/>
                </xdr:cNvSpPr>
              </xdr:nvSpPr>
              <xdr:spPr>
                <a:xfrm rot="5400000">
                  <a:off x="1340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75" name="Line 274"/>
                <xdr:cNvSpPr>
                  <a:spLocks/>
                </xdr:cNvSpPr>
              </xdr:nvSpPr>
              <xdr:spPr>
                <a:xfrm rot="5400000">
                  <a:off x="1567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76" name="Line 275"/>
                <xdr:cNvSpPr>
                  <a:spLocks/>
                </xdr:cNvSpPr>
              </xdr:nvSpPr>
              <xdr:spPr>
                <a:xfrm rot="5400000">
                  <a:off x="179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  <xdr:grpSp>
        <xdr:nvGrpSpPr>
          <xdr:cNvPr id="277" name="Group 276"/>
          <xdr:cNvGrpSpPr>
            <a:grpSpLocks/>
          </xdr:cNvGrpSpPr>
        </xdr:nvGrpSpPr>
        <xdr:grpSpPr>
          <a:xfrm>
            <a:off x="644" y="761"/>
            <a:ext cx="197" cy="157"/>
            <a:chOff x="1156" y="1480"/>
            <a:chExt cx="2270" cy="1815"/>
          </a:xfrm>
          <a:solidFill>
            <a:srgbClr val="FFFFFF"/>
          </a:solidFill>
        </xdr:grpSpPr>
        <xdr:sp>
          <xdr:nvSpPr>
            <xdr:cNvPr id="278" name="Rectangle 277"/>
            <xdr:cNvSpPr>
              <a:spLocks/>
            </xdr:cNvSpPr>
          </xdr:nvSpPr>
          <xdr:spPr>
            <a:xfrm>
              <a:off x="1156" y="1480"/>
              <a:ext cx="2268" cy="18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279" name="Group 278"/>
            <xdr:cNvGrpSpPr>
              <a:grpSpLocks/>
            </xdr:cNvGrpSpPr>
          </xdr:nvGrpSpPr>
          <xdr:grpSpPr>
            <a:xfrm>
              <a:off x="1156" y="1480"/>
              <a:ext cx="2270" cy="1815"/>
              <a:chOff x="1156" y="1480"/>
              <a:chExt cx="2270" cy="1815"/>
            </a:xfrm>
            <a:solidFill>
              <a:srgbClr val="FFFFFF"/>
            </a:solidFill>
          </xdr:grpSpPr>
          <xdr:grpSp>
            <xdr:nvGrpSpPr>
              <xdr:cNvPr id="280" name="Group 279"/>
              <xdr:cNvGrpSpPr>
                <a:grpSpLocks/>
              </xdr:cNvGrpSpPr>
            </xdr:nvGrpSpPr>
            <xdr:grpSpPr>
              <a:xfrm>
                <a:off x="1156" y="1480"/>
                <a:ext cx="2268" cy="1815"/>
                <a:chOff x="1156" y="1480"/>
                <a:chExt cx="3266" cy="1815"/>
              </a:xfrm>
              <a:solidFill>
                <a:srgbClr val="FFFFFF"/>
              </a:solidFill>
            </xdr:grpSpPr>
            <xdr:sp>
              <xdr:nvSpPr>
                <xdr:cNvPr id="281" name="Line 280"/>
                <xdr:cNvSpPr>
                  <a:spLocks/>
                </xdr:cNvSpPr>
              </xdr:nvSpPr>
              <xdr:spPr>
                <a:xfrm>
                  <a:off x="1156" y="148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82" name="Line 281"/>
                <xdr:cNvSpPr>
                  <a:spLocks/>
                </xdr:cNvSpPr>
              </xdr:nvSpPr>
              <xdr:spPr>
                <a:xfrm>
                  <a:off x="115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83" name="Line 282"/>
                <xdr:cNvSpPr>
                  <a:spLocks/>
                </xdr:cNvSpPr>
              </xdr:nvSpPr>
              <xdr:spPr>
                <a:xfrm>
                  <a:off x="1156" y="1933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84" name="Line 283"/>
                <xdr:cNvSpPr>
                  <a:spLocks/>
                </xdr:cNvSpPr>
              </xdr:nvSpPr>
              <xdr:spPr>
                <a:xfrm>
                  <a:off x="1156" y="216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85" name="Line 284"/>
                <xdr:cNvSpPr>
                  <a:spLocks/>
                </xdr:cNvSpPr>
              </xdr:nvSpPr>
              <xdr:spPr>
                <a:xfrm>
                  <a:off x="1156" y="2387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86" name="Line 285"/>
                <xdr:cNvSpPr>
                  <a:spLocks/>
                </xdr:cNvSpPr>
              </xdr:nvSpPr>
              <xdr:spPr>
                <a:xfrm>
                  <a:off x="1156" y="2614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87" name="Line 286"/>
                <xdr:cNvSpPr>
                  <a:spLocks/>
                </xdr:cNvSpPr>
              </xdr:nvSpPr>
              <xdr:spPr>
                <a:xfrm>
                  <a:off x="1156" y="2841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88" name="Line 287"/>
                <xdr:cNvSpPr>
                  <a:spLocks/>
                </xdr:cNvSpPr>
              </xdr:nvSpPr>
              <xdr:spPr>
                <a:xfrm>
                  <a:off x="1156" y="3068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89" name="Line 288"/>
                <xdr:cNvSpPr>
                  <a:spLocks/>
                </xdr:cNvSpPr>
              </xdr:nvSpPr>
              <xdr:spPr>
                <a:xfrm>
                  <a:off x="1156" y="3295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290" name="Line 289"/>
              <xdr:cNvSpPr>
                <a:spLocks/>
              </xdr:cNvSpPr>
            </xdr:nvSpPr>
            <xdr:spPr>
              <a:xfrm rot="5400000">
                <a:off x="251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91" name="Line 290"/>
              <xdr:cNvSpPr>
                <a:spLocks/>
              </xdr:cNvSpPr>
            </xdr:nvSpPr>
            <xdr:spPr>
              <a:xfrm rot="5400000">
                <a:off x="478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292" name="Group 291"/>
              <xdr:cNvGrpSpPr>
                <a:grpSpLocks/>
              </xdr:cNvGrpSpPr>
            </xdr:nvGrpSpPr>
            <xdr:grpSpPr>
              <a:xfrm>
                <a:off x="1610" y="1482"/>
                <a:ext cx="1816" cy="1809"/>
                <a:chOff x="1610" y="73"/>
                <a:chExt cx="1816" cy="3266"/>
              </a:xfrm>
              <a:solidFill>
                <a:srgbClr val="FFFFFF"/>
              </a:solidFill>
            </xdr:grpSpPr>
            <xdr:sp>
              <xdr:nvSpPr>
                <xdr:cNvPr id="293" name="Line 292"/>
                <xdr:cNvSpPr>
                  <a:spLocks/>
                </xdr:cNvSpPr>
              </xdr:nvSpPr>
              <xdr:spPr>
                <a:xfrm rot="5400000">
                  <a:off x="-2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94" name="Line 293"/>
                <xdr:cNvSpPr>
                  <a:spLocks/>
                </xdr:cNvSpPr>
              </xdr:nvSpPr>
              <xdr:spPr>
                <a:xfrm rot="5400000">
                  <a:off x="205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95" name="Line 294"/>
                <xdr:cNvSpPr>
                  <a:spLocks/>
                </xdr:cNvSpPr>
              </xdr:nvSpPr>
              <xdr:spPr>
                <a:xfrm rot="5400000">
                  <a:off x="43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96" name="Line 295"/>
                <xdr:cNvSpPr>
                  <a:spLocks/>
                </xdr:cNvSpPr>
              </xdr:nvSpPr>
              <xdr:spPr>
                <a:xfrm rot="5400000">
                  <a:off x="659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97" name="Line 296"/>
                <xdr:cNvSpPr>
                  <a:spLocks/>
                </xdr:cNvSpPr>
              </xdr:nvSpPr>
              <xdr:spPr>
                <a:xfrm rot="5400000">
                  <a:off x="88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98" name="Line 297"/>
                <xdr:cNvSpPr>
                  <a:spLocks/>
                </xdr:cNvSpPr>
              </xdr:nvSpPr>
              <xdr:spPr>
                <a:xfrm rot="5400000">
                  <a:off x="111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299" name="Line 298"/>
                <xdr:cNvSpPr>
                  <a:spLocks/>
                </xdr:cNvSpPr>
              </xdr:nvSpPr>
              <xdr:spPr>
                <a:xfrm rot="5400000">
                  <a:off x="1340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00" name="Line 299"/>
                <xdr:cNvSpPr>
                  <a:spLocks/>
                </xdr:cNvSpPr>
              </xdr:nvSpPr>
              <xdr:spPr>
                <a:xfrm rot="5400000">
                  <a:off x="1567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01" name="Line 300"/>
                <xdr:cNvSpPr>
                  <a:spLocks/>
                </xdr:cNvSpPr>
              </xdr:nvSpPr>
              <xdr:spPr>
                <a:xfrm rot="5400000">
                  <a:off x="179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  <xdr:grpSp>
        <xdr:nvGrpSpPr>
          <xdr:cNvPr id="302" name="Group 301"/>
          <xdr:cNvGrpSpPr>
            <a:grpSpLocks/>
          </xdr:cNvGrpSpPr>
        </xdr:nvGrpSpPr>
        <xdr:grpSpPr>
          <a:xfrm>
            <a:off x="4" y="934"/>
            <a:ext cx="197" cy="157"/>
            <a:chOff x="1156" y="1480"/>
            <a:chExt cx="2270" cy="1815"/>
          </a:xfrm>
          <a:solidFill>
            <a:srgbClr val="FFFFFF"/>
          </a:solidFill>
        </xdr:grpSpPr>
        <xdr:sp>
          <xdr:nvSpPr>
            <xdr:cNvPr id="303" name="Rectangle 302"/>
            <xdr:cNvSpPr>
              <a:spLocks/>
            </xdr:cNvSpPr>
          </xdr:nvSpPr>
          <xdr:spPr>
            <a:xfrm>
              <a:off x="1156" y="1480"/>
              <a:ext cx="2268" cy="18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304" name="Group 303"/>
            <xdr:cNvGrpSpPr>
              <a:grpSpLocks/>
            </xdr:cNvGrpSpPr>
          </xdr:nvGrpSpPr>
          <xdr:grpSpPr>
            <a:xfrm>
              <a:off x="1156" y="1480"/>
              <a:ext cx="2270" cy="1815"/>
              <a:chOff x="1156" y="1480"/>
              <a:chExt cx="2270" cy="1815"/>
            </a:xfrm>
            <a:solidFill>
              <a:srgbClr val="FFFFFF"/>
            </a:solidFill>
          </xdr:grpSpPr>
          <xdr:grpSp>
            <xdr:nvGrpSpPr>
              <xdr:cNvPr id="305" name="Group 304"/>
              <xdr:cNvGrpSpPr>
                <a:grpSpLocks/>
              </xdr:cNvGrpSpPr>
            </xdr:nvGrpSpPr>
            <xdr:grpSpPr>
              <a:xfrm>
                <a:off x="1156" y="1480"/>
                <a:ext cx="2268" cy="1815"/>
                <a:chOff x="1156" y="1480"/>
                <a:chExt cx="3266" cy="1815"/>
              </a:xfrm>
              <a:solidFill>
                <a:srgbClr val="FFFFFF"/>
              </a:solidFill>
            </xdr:grpSpPr>
            <xdr:sp>
              <xdr:nvSpPr>
                <xdr:cNvPr id="306" name="Line 305"/>
                <xdr:cNvSpPr>
                  <a:spLocks/>
                </xdr:cNvSpPr>
              </xdr:nvSpPr>
              <xdr:spPr>
                <a:xfrm>
                  <a:off x="1156" y="148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07" name="Line 306"/>
                <xdr:cNvSpPr>
                  <a:spLocks/>
                </xdr:cNvSpPr>
              </xdr:nvSpPr>
              <xdr:spPr>
                <a:xfrm>
                  <a:off x="115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08" name="Line 307"/>
                <xdr:cNvSpPr>
                  <a:spLocks/>
                </xdr:cNvSpPr>
              </xdr:nvSpPr>
              <xdr:spPr>
                <a:xfrm>
                  <a:off x="1156" y="1933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09" name="Line 308"/>
                <xdr:cNvSpPr>
                  <a:spLocks/>
                </xdr:cNvSpPr>
              </xdr:nvSpPr>
              <xdr:spPr>
                <a:xfrm>
                  <a:off x="1156" y="216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10" name="Line 309"/>
                <xdr:cNvSpPr>
                  <a:spLocks/>
                </xdr:cNvSpPr>
              </xdr:nvSpPr>
              <xdr:spPr>
                <a:xfrm>
                  <a:off x="1156" y="2387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11" name="Line 310"/>
                <xdr:cNvSpPr>
                  <a:spLocks/>
                </xdr:cNvSpPr>
              </xdr:nvSpPr>
              <xdr:spPr>
                <a:xfrm>
                  <a:off x="1156" y="2614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12" name="Line 311"/>
                <xdr:cNvSpPr>
                  <a:spLocks/>
                </xdr:cNvSpPr>
              </xdr:nvSpPr>
              <xdr:spPr>
                <a:xfrm>
                  <a:off x="1156" y="2841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13" name="Line 312"/>
                <xdr:cNvSpPr>
                  <a:spLocks/>
                </xdr:cNvSpPr>
              </xdr:nvSpPr>
              <xdr:spPr>
                <a:xfrm>
                  <a:off x="1156" y="3068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14" name="Line 313"/>
                <xdr:cNvSpPr>
                  <a:spLocks/>
                </xdr:cNvSpPr>
              </xdr:nvSpPr>
              <xdr:spPr>
                <a:xfrm>
                  <a:off x="1156" y="3295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315" name="Line 314"/>
              <xdr:cNvSpPr>
                <a:spLocks/>
              </xdr:cNvSpPr>
            </xdr:nvSpPr>
            <xdr:spPr>
              <a:xfrm rot="5400000">
                <a:off x="251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6" name="Line 315"/>
              <xdr:cNvSpPr>
                <a:spLocks/>
              </xdr:cNvSpPr>
            </xdr:nvSpPr>
            <xdr:spPr>
              <a:xfrm rot="5400000">
                <a:off x="478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317" name="Group 316"/>
              <xdr:cNvGrpSpPr>
                <a:grpSpLocks/>
              </xdr:cNvGrpSpPr>
            </xdr:nvGrpSpPr>
            <xdr:grpSpPr>
              <a:xfrm>
                <a:off x="1610" y="1482"/>
                <a:ext cx="1816" cy="1809"/>
                <a:chOff x="1610" y="73"/>
                <a:chExt cx="1816" cy="3266"/>
              </a:xfrm>
              <a:solidFill>
                <a:srgbClr val="FFFFFF"/>
              </a:solidFill>
            </xdr:grpSpPr>
            <xdr:sp>
              <xdr:nvSpPr>
                <xdr:cNvPr id="318" name="Line 317"/>
                <xdr:cNvSpPr>
                  <a:spLocks/>
                </xdr:cNvSpPr>
              </xdr:nvSpPr>
              <xdr:spPr>
                <a:xfrm rot="5400000">
                  <a:off x="-2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19" name="Line 318"/>
                <xdr:cNvSpPr>
                  <a:spLocks/>
                </xdr:cNvSpPr>
              </xdr:nvSpPr>
              <xdr:spPr>
                <a:xfrm rot="5400000">
                  <a:off x="205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20" name="Line 319"/>
                <xdr:cNvSpPr>
                  <a:spLocks/>
                </xdr:cNvSpPr>
              </xdr:nvSpPr>
              <xdr:spPr>
                <a:xfrm rot="5400000">
                  <a:off x="43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21" name="Line 320"/>
                <xdr:cNvSpPr>
                  <a:spLocks/>
                </xdr:cNvSpPr>
              </xdr:nvSpPr>
              <xdr:spPr>
                <a:xfrm rot="5400000">
                  <a:off x="659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22" name="Line 321"/>
                <xdr:cNvSpPr>
                  <a:spLocks/>
                </xdr:cNvSpPr>
              </xdr:nvSpPr>
              <xdr:spPr>
                <a:xfrm rot="5400000">
                  <a:off x="88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23" name="Line 322"/>
                <xdr:cNvSpPr>
                  <a:spLocks/>
                </xdr:cNvSpPr>
              </xdr:nvSpPr>
              <xdr:spPr>
                <a:xfrm rot="5400000">
                  <a:off x="111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24" name="Line 323"/>
                <xdr:cNvSpPr>
                  <a:spLocks/>
                </xdr:cNvSpPr>
              </xdr:nvSpPr>
              <xdr:spPr>
                <a:xfrm rot="5400000">
                  <a:off x="1340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25" name="Line 324"/>
                <xdr:cNvSpPr>
                  <a:spLocks/>
                </xdr:cNvSpPr>
              </xdr:nvSpPr>
              <xdr:spPr>
                <a:xfrm rot="5400000">
                  <a:off x="1567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26" name="Line 325"/>
                <xdr:cNvSpPr>
                  <a:spLocks/>
                </xdr:cNvSpPr>
              </xdr:nvSpPr>
              <xdr:spPr>
                <a:xfrm rot="5400000">
                  <a:off x="179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  <xdr:grpSp>
        <xdr:nvGrpSpPr>
          <xdr:cNvPr id="327" name="Group 326"/>
          <xdr:cNvGrpSpPr>
            <a:grpSpLocks/>
          </xdr:cNvGrpSpPr>
        </xdr:nvGrpSpPr>
        <xdr:grpSpPr>
          <a:xfrm>
            <a:off x="218" y="934"/>
            <a:ext cx="197" cy="157"/>
            <a:chOff x="1156" y="1480"/>
            <a:chExt cx="2270" cy="1815"/>
          </a:xfrm>
          <a:solidFill>
            <a:srgbClr val="FFFFFF"/>
          </a:solidFill>
        </xdr:grpSpPr>
        <xdr:sp>
          <xdr:nvSpPr>
            <xdr:cNvPr id="328" name="Rectangle 327"/>
            <xdr:cNvSpPr>
              <a:spLocks/>
            </xdr:cNvSpPr>
          </xdr:nvSpPr>
          <xdr:spPr>
            <a:xfrm>
              <a:off x="1156" y="1480"/>
              <a:ext cx="2268" cy="18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329" name="Group 328"/>
            <xdr:cNvGrpSpPr>
              <a:grpSpLocks/>
            </xdr:cNvGrpSpPr>
          </xdr:nvGrpSpPr>
          <xdr:grpSpPr>
            <a:xfrm>
              <a:off x="1156" y="1480"/>
              <a:ext cx="2270" cy="1815"/>
              <a:chOff x="1156" y="1480"/>
              <a:chExt cx="2270" cy="1815"/>
            </a:xfrm>
            <a:solidFill>
              <a:srgbClr val="FFFFFF"/>
            </a:solidFill>
          </xdr:grpSpPr>
          <xdr:grpSp>
            <xdr:nvGrpSpPr>
              <xdr:cNvPr id="330" name="Group 329"/>
              <xdr:cNvGrpSpPr>
                <a:grpSpLocks/>
              </xdr:cNvGrpSpPr>
            </xdr:nvGrpSpPr>
            <xdr:grpSpPr>
              <a:xfrm>
                <a:off x="1156" y="1480"/>
                <a:ext cx="2268" cy="1815"/>
                <a:chOff x="1156" y="1480"/>
                <a:chExt cx="3266" cy="1815"/>
              </a:xfrm>
              <a:solidFill>
                <a:srgbClr val="FFFFFF"/>
              </a:solidFill>
            </xdr:grpSpPr>
            <xdr:sp>
              <xdr:nvSpPr>
                <xdr:cNvPr id="331" name="Line 330"/>
                <xdr:cNvSpPr>
                  <a:spLocks/>
                </xdr:cNvSpPr>
              </xdr:nvSpPr>
              <xdr:spPr>
                <a:xfrm>
                  <a:off x="1156" y="148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32" name="Line 331"/>
                <xdr:cNvSpPr>
                  <a:spLocks/>
                </xdr:cNvSpPr>
              </xdr:nvSpPr>
              <xdr:spPr>
                <a:xfrm>
                  <a:off x="115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33" name="Line 332"/>
                <xdr:cNvSpPr>
                  <a:spLocks/>
                </xdr:cNvSpPr>
              </xdr:nvSpPr>
              <xdr:spPr>
                <a:xfrm>
                  <a:off x="1156" y="1933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34" name="Line 333"/>
                <xdr:cNvSpPr>
                  <a:spLocks/>
                </xdr:cNvSpPr>
              </xdr:nvSpPr>
              <xdr:spPr>
                <a:xfrm>
                  <a:off x="1156" y="216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35" name="Line 334"/>
                <xdr:cNvSpPr>
                  <a:spLocks/>
                </xdr:cNvSpPr>
              </xdr:nvSpPr>
              <xdr:spPr>
                <a:xfrm>
                  <a:off x="1156" y="2387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36" name="Line 335"/>
                <xdr:cNvSpPr>
                  <a:spLocks/>
                </xdr:cNvSpPr>
              </xdr:nvSpPr>
              <xdr:spPr>
                <a:xfrm>
                  <a:off x="1156" y="2614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37" name="Line 336"/>
                <xdr:cNvSpPr>
                  <a:spLocks/>
                </xdr:cNvSpPr>
              </xdr:nvSpPr>
              <xdr:spPr>
                <a:xfrm>
                  <a:off x="1156" y="2841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38" name="Line 337"/>
                <xdr:cNvSpPr>
                  <a:spLocks/>
                </xdr:cNvSpPr>
              </xdr:nvSpPr>
              <xdr:spPr>
                <a:xfrm>
                  <a:off x="1156" y="3068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39" name="Line 338"/>
                <xdr:cNvSpPr>
                  <a:spLocks/>
                </xdr:cNvSpPr>
              </xdr:nvSpPr>
              <xdr:spPr>
                <a:xfrm>
                  <a:off x="1156" y="3295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340" name="Line 339"/>
              <xdr:cNvSpPr>
                <a:spLocks/>
              </xdr:cNvSpPr>
            </xdr:nvSpPr>
            <xdr:spPr>
              <a:xfrm rot="5400000">
                <a:off x="251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1" name="Line 340"/>
              <xdr:cNvSpPr>
                <a:spLocks/>
              </xdr:cNvSpPr>
            </xdr:nvSpPr>
            <xdr:spPr>
              <a:xfrm rot="5400000">
                <a:off x="478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342" name="Group 341"/>
              <xdr:cNvGrpSpPr>
                <a:grpSpLocks/>
              </xdr:cNvGrpSpPr>
            </xdr:nvGrpSpPr>
            <xdr:grpSpPr>
              <a:xfrm>
                <a:off x="1610" y="1482"/>
                <a:ext cx="1816" cy="1809"/>
                <a:chOff x="1610" y="73"/>
                <a:chExt cx="1816" cy="3266"/>
              </a:xfrm>
              <a:solidFill>
                <a:srgbClr val="FFFFFF"/>
              </a:solidFill>
            </xdr:grpSpPr>
            <xdr:sp>
              <xdr:nvSpPr>
                <xdr:cNvPr id="343" name="Line 342"/>
                <xdr:cNvSpPr>
                  <a:spLocks/>
                </xdr:cNvSpPr>
              </xdr:nvSpPr>
              <xdr:spPr>
                <a:xfrm rot="5400000">
                  <a:off x="-2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44" name="Line 343"/>
                <xdr:cNvSpPr>
                  <a:spLocks/>
                </xdr:cNvSpPr>
              </xdr:nvSpPr>
              <xdr:spPr>
                <a:xfrm rot="5400000">
                  <a:off x="205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45" name="Line 344"/>
                <xdr:cNvSpPr>
                  <a:spLocks/>
                </xdr:cNvSpPr>
              </xdr:nvSpPr>
              <xdr:spPr>
                <a:xfrm rot="5400000">
                  <a:off x="43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46" name="Line 345"/>
                <xdr:cNvSpPr>
                  <a:spLocks/>
                </xdr:cNvSpPr>
              </xdr:nvSpPr>
              <xdr:spPr>
                <a:xfrm rot="5400000">
                  <a:off x="659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47" name="Line 346"/>
                <xdr:cNvSpPr>
                  <a:spLocks/>
                </xdr:cNvSpPr>
              </xdr:nvSpPr>
              <xdr:spPr>
                <a:xfrm rot="5400000">
                  <a:off x="88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48" name="Line 347"/>
                <xdr:cNvSpPr>
                  <a:spLocks/>
                </xdr:cNvSpPr>
              </xdr:nvSpPr>
              <xdr:spPr>
                <a:xfrm rot="5400000">
                  <a:off x="111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49" name="Line 348"/>
                <xdr:cNvSpPr>
                  <a:spLocks/>
                </xdr:cNvSpPr>
              </xdr:nvSpPr>
              <xdr:spPr>
                <a:xfrm rot="5400000">
                  <a:off x="1340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50" name="Line 349"/>
                <xdr:cNvSpPr>
                  <a:spLocks/>
                </xdr:cNvSpPr>
              </xdr:nvSpPr>
              <xdr:spPr>
                <a:xfrm rot="5400000">
                  <a:off x="1567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51" name="Line 350"/>
                <xdr:cNvSpPr>
                  <a:spLocks/>
                </xdr:cNvSpPr>
              </xdr:nvSpPr>
              <xdr:spPr>
                <a:xfrm rot="5400000">
                  <a:off x="179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  <xdr:grpSp>
        <xdr:nvGrpSpPr>
          <xdr:cNvPr id="352" name="Group 351"/>
          <xdr:cNvGrpSpPr>
            <a:grpSpLocks/>
          </xdr:cNvGrpSpPr>
        </xdr:nvGrpSpPr>
        <xdr:grpSpPr>
          <a:xfrm>
            <a:off x="431" y="934"/>
            <a:ext cx="197" cy="157"/>
            <a:chOff x="1156" y="1480"/>
            <a:chExt cx="2270" cy="1815"/>
          </a:xfrm>
          <a:solidFill>
            <a:srgbClr val="FFFFFF"/>
          </a:solidFill>
        </xdr:grpSpPr>
        <xdr:sp>
          <xdr:nvSpPr>
            <xdr:cNvPr id="353" name="Rectangle 352"/>
            <xdr:cNvSpPr>
              <a:spLocks/>
            </xdr:cNvSpPr>
          </xdr:nvSpPr>
          <xdr:spPr>
            <a:xfrm>
              <a:off x="1156" y="1480"/>
              <a:ext cx="2268" cy="18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354" name="Group 353"/>
            <xdr:cNvGrpSpPr>
              <a:grpSpLocks/>
            </xdr:cNvGrpSpPr>
          </xdr:nvGrpSpPr>
          <xdr:grpSpPr>
            <a:xfrm>
              <a:off x="1156" y="1480"/>
              <a:ext cx="2270" cy="1815"/>
              <a:chOff x="1156" y="1480"/>
              <a:chExt cx="2270" cy="1815"/>
            </a:xfrm>
            <a:solidFill>
              <a:srgbClr val="FFFFFF"/>
            </a:solidFill>
          </xdr:grpSpPr>
          <xdr:grpSp>
            <xdr:nvGrpSpPr>
              <xdr:cNvPr id="355" name="Group 354"/>
              <xdr:cNvGrpSpPr>
                <a:grpSpLocks/>
              </xdr:cNvGrpSpPr>
            </xdr:nvGrpSpPr>
            <xdr:grpSpPr>
              <a:xfrm>
                <a:off x="1156" y="1480"/>
                <a:ext cx="2268" cy="1815"/>
                <a:chOff x="1156" y="1480"/>
                <a:chExt cx="3266" cy="1815"/>
              </a:xfrm>
              <a:solidFill>
                <a:srgbClr val="FFFFFF"/>
              </a:solidFill>
            </xdr:grpSpPr>
            <xdr:sp>
              <xdr:nvSpPr>
                <xdr:cNvPr id="356" name="Line 355"/>
                <xdr:cNvSpPr>
                  <a:spLocks/>
                </xdr:cNvSpPr>
              </xdr:nvSpPr>
              <xdr:spPr>
                <a:xfrm>
                  <a:off x="1156" y="148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57" name="Line 356"/>
                <xdr:cNvSpPr>
                  <a:spLocks/>
                </xdr:cNvSpPr>
              </xdr:nvSpPr>
              <xdr:spPr>
                <a:xfrm>
                  <a:off x="115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58" name="Line 357"/>
                <xdr:cNvSpPr>
                  <a:spLocks/>
                </xdr:cNvSpPr>
              </xdr:nvSpPr>
              <xdr:spPr>
                <a:xfrm>
                  <a:off x="1156" y="1933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59" name="Line 358"/>
                <xdr:cNvSpPr>
                  <a:spLocks/>
                </xdr:cNvSpPr>
              </xdr:nvSpPr>
              <xdr:spPr>
                <a:xfrm>
                  <a:off x="1156" y="216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60" name="Line 359"/>
                <xdr:cNvSpPr>
                  <a:spLocks/>
                </xdr:cNvSpPr>
              </xdr:nvSpPr>
              <xdr:spPr>
                <a:xfrm>
                  <a:off x="1156" y="2387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61" name="Line 360"/>
                <xdr:cNvSpPr>
                  <a:spLocks/>
                </xdr:cNvSpPr>
              </xdr:nvSpPr>
              <xdr:spPr>
                <a:xfrm>
                  <a:off x="1156" y="2614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62" name="Line 361"/>
                <xdr:cNvSpPr>
                  <a:spLocks/>
                </xdr:cNvSpPr>
              </xdr:nvSpPr>
              <xdr:spPr>
                <a:xfrm>
                  <a:off x="1156" y="2841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63" name="Line 362"/>
                <xdr:cNvSpPr>
                  <a:spLocks/>
                </xdr:cNvSpPr>
              </xdr:nvSpPr>
              <xdr:spPr>
                <a:xfrm>
                  <a:off x="1156" y="3068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64" name="Line 363"/>
                <xdr:cNvSpPr>
                  <a:spLocks/>
                </xdr:cNvSpPr>
              </xdr:nvSpPr>
              <xdr:spPr>
                <a:xfrm>
                  <a:off x="1156" y="3295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365" name="Line 364"/>
              <xdr:cNvSpPr>
                <a:spLocks/>
              </xdr:cNvSpPr>
            </xdr:nvSpPr>
            <xdr:spPr>
              <a:xfrm rot="5400000">
                <a:off x="251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66" name="Line 365"/>
              <xdr:cNvSpPr>
                <a:spLocks/>
              </xdr:cNvSpPr>
            </xdr:nvSpPr>
            <xdr:spPr>
              <a:xfrm rot="5400000">
                <a:off x="478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367" name="Group 366"/>
              <xdr:cNvGrpSpPr>
                <a:grpSpLocks/>
              </xdr:cNvGrpSpPr>
            </xdr:nvGrpSpPr>
            <xdr:grpSpPr>
              <a:xfrm>
                <a:off x="1610" y="1482"/>
                <a:ext cx="1816" cy="1809"/>
                <a:chOff x="1610" y="73"/>
                <a:chExt cx="1816" cy="3266"/>
              </a:xfrm>
              <a:solidFill>
                <a:srgbClr val="FFFFFF"/>
              </a:solidFill>
            </xdr:grpSpPr>
            <xdr:sp>
              <xdr:nvSpPr>
                <xdr:cNvPr id="368" name="Line 367"/>
                <xdr:cNvSpPr>
                  <a:spLocks/>
                </xdr:cNvSpPr>
              </xdr:nvSpPr>
              <xdr:spPr>
                <a:xfrm rot="5400000">
                  <a:off x="-2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69" name="Line 368"/>
                <xdr:cNvSpPr>
                  <a:spLocks/>
                </xdr:cNvSpPr>
              </xdr:nvSpPr>
              <xdr:spPr>
                <a:xfrm rot="5400000">
                  <a:off x="205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70" name="Line 369"/>
                <xdr:cNvSpPr>
                  <a:spLocks/>
                </xdr:cNvSpPr>
              </xdr:nvSpPr>
              <xdr:spPr>
                <a:xfrm rot="5400000">
                  <a:off x="43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71" name="Line 370"/>
                <xdr:cNvSpPr>
                  <a:spLocks/>
                </xdr:cNvSpPr>
              </xdr:nvSpPr>
              <xdr:spPr>
                <a:xfrm rot="5400000">
                  <a:off x="659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72" name="Line 371"/>
                <xdr:cNvSpPr>
                  <a:spLocks/>
                </xdr:cNvSpPr>
              </xdr:nvSpPr>
              <xdr:spPr>
                <a:xfrm rot="5400000">
                  <a:off x="88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73" name="Line 372"/>
                <xdr:cNvSpPr>
                  <a:spLocks/>
                </xdr:cNvSpPr>
              </xdr:nvSpPr>
              <xdr:spPr>
                <a:xfrm rot="5400000">
                  <a:off x="111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74" name="Line 373"/>
                <xdr:cNvSpPr>
                  <a:spLocks/>
                </xdr:cNvSpPr>
              </xdr:nvSpPr>
              <xdr:spPr>
                <a:xfrm rot="5400000">
                  <a:off x="1340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75" name="Line 374"/>
                <xdr:cNvSpPr>
                  <a:spLocks/>
                </xdr:cNvSpPr>
              </xdr:nvSpPr>
              <xdr:spPr>
                <a:xfrm rot="5400000">
                  <a:off x="1567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76" name="Line 375"/>
                <xdr:cNvSpPr>
                  <a:spLocks/>
                </xdr:cNvSpPr>
              </xdr:nvSpPr>
              <xdr:spPr>
                <a:xfrm rot="5400000">
                  <a:off x="179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  <xdr:grpSp>
        <xdr:nvGrpSpPr>
          <xdr:cNvPr id="377" name="Group 376"/>
          <xdr:cNvGrpSpPr>
            <a:grpSpLocks/>
          </xdr:cNvGrpSpPr>
        </xdr:nvGrpSpPr>
        <xdr:grpSpPr>
          <a:xfrm>
            <a:off x="644" y="934"/>
            <a:ext cx="197" cy="157"/>
            <a:chOff x="1156" y="1480"/>
            <a:chExt cx="2270" cy="1815"/>
          </a:xfrm>
          <a:solidFill>
            <a:srgbClr val="FFFFFF"/>
          </a:solidFill>
        </xdr:grpSpPr>
        <xdr:sp>
          <xdr:nvSpPr>
            <xdr:cNvPr id="378" name="Rectangle 377"/>
            <xdr:cNvSpPr>
              <a:spLocks/>
            </xdr:cNvSpPr>
          </xdr:nvSpPr>
          <xdr:spPr>
            <a:xfrm>
              <a:off x="1156" y="1480"/>
              <a:ext cx="2268" cy="181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379" name="Group 378"/>
            <xdr:cNvGrpSpPr>
              <a:grpSpLocks/>
            </xdr:cNvGrpSpPr>
          </xdr:nvGrpSpPr>
          <xdr:grpSpPr>
            <a:xfrm>
              <a:off x="1156" y="1480"/>
              <a:ext cx="2270" cy="1815"/>
              <a:chOff x="1156" y="1480"/>
              <a:chExt cx="2270" cy="1815"/>
            </a:xfrm>
            <a:solidFill>
              <a:srgbClr val="FFFFFF"/>
            </a:solidFill>
          </xdr:grpSpPr>
          <xdr:grpSp>
            <xdr:nvGrpSpPr>
              <xdr:cNvPr id="380" name="Group 379"/>
              <xdr:cNvGrpSpPr>
                <a:grpSpLocks/>
              </xdr:cNvGrpSpPr>
            </xdr:nvGrpSpPr>
            <xdr:grpSpPr>
              <a:xfrm>
                <a:off x="1156" y="1480"/>
                <a:ext cx="2268" cy="1815"/>
                <a:chOff x="1156" y="1480"/>
                <a:chExt cx="3266" cy="1815"/>
              </a:xfrm>
              <a:solidFill>
                <a:srgbClr val="FFFFFF"/>
              </a:solidFill>
            </xdr:grpSpPr>
            <xdr:sp>
              <xdr:nvSpPr>
                <xdr:cNvPr id="381" name="Line 380"/>
                <xdr:cNvSpPr>
                  <a:spLocks/>
                </xdr:cNvSpPr>
              </xdr:nvSpPr>
              <xdr:spPr>
                <a:xfrm>
                  <a:off x="1156" y="148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82" name="Line 381"/>
                <xdr:cNvSpPr>
                  <a:spLocks/>
                </xdr:cNvSpPr>
              </xdr:nvSpPr>
              <xdr:spPr>
                <a:xfrm>
                  <a:off x="115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83" name="Line 382"/>
                <xdr:cNvSpPr>
                  <a:spLocks/>
                </xdr:cNvSpPr>
              </xdr:nvSpPr>
              <xdr:spPr>
                <a:xfrm>
                  <a:off x="1156" y="1933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84" name="Line 383"/>
                <xdr:cNvSpPr>
                  <a:spLocks/>
                </xdr:cNvSpPr>
              </xdr:nvSpPr>
              <xdr:spPr>
                <a:xfrm>
                  <a:off x="1156" y="2160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85" name="Line 384"/>
                <xdr:cNvSpPr>
                  <a:spLocks/>
                </xdr:cNvSpPr>
              </xdr:nvSpPr>
              <xdr:spPr>
                <a:xfrm>
                  <a:off x="1156" y="2387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86" name="Line 385"/>
                <xdr:cNvSpPr>
                  <a:spLocks/>
                </xdr:cNvSpPr>
              </xdr:nvSpPr>
              <xdr:spPr>
                <a:xfrm>
                  <a:off x="1156" y="2614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87" name="Line 386"/>
                <xdr:cNvSpPr>
                  <a:spLocks/>
                </xdr:cNvSpPr>
              </xdr:nvSpPr>
              <xdr:spPr>
                <a:xfrm>
                  <a:off x="1156" y="2841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88" name="Line 387"/>
                <xdr:cNvSpPr>
                  <a:spLocks/>
                </xdr:cNvSpPr>
              </xdr:nvSpPr>
              <xdr:spPr>
                <a:xfrm>
                  <a:off x="1156" y="3068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89" name="Line 388"/>
                <xdr:cNvSpPr>
                  <a:spLocks/>
                </xdr:cNvSpPr>
              </xdr:nvSpPr>
              <xdr:spPr>
                <a:xfrm>
                  <a:off x="1156" y="3295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390" name="Line 389"/>
              <xdr:cNvSpPr>
                <a:spLocks/>
              </xdr:cNvSpPr>
            </xdr:nvSpPr>
            <xdr:spPr>
              <a:xfrm rot="5400000">
                <a:off x="251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91" name="Line 390"/>
              <xdr:cNvSpPr>
                <a:spLocks/>
              </xdr:cNvSpPr>
            </xdr:nvSpPr>
            <xdr:spPr>
              <a:xfrm rot="5400000">
                <a:off x="478" y="2387"/>
                <a:ext cx="1814" cy="0"/>
              </a:xfrm>
              <a:prstGeom prst="line">
                <a:avLst/>
              </a:prstGeom>
              <a:noFill/>
              <a:ln w="3175" cmpd="sng">
                <a:solidFill>
                  <a:srgbClr val="000000"/>
                </a:solidFill>
                <a:prstDash val="sys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392" name="Group 391"/>
              <xdr:cNvGrpSpPr>
                <a:grpSpLocks/>
              </xdr:cNvGrpSpPr>
            </xdr:nvGrpSpPr>
            <xdr:grpSpPr>
              <a:xfrm>
                <a:off x="1610" y="1482"/>
                <a:ext cx="1816" cy="1809"/>
                <a:chOff x="1610" y="73"/>
                <a:chExt cx="1816" cy="3266"/>
              </a:xfrm>
              <a:solidFill>
                <a:srgbClr val="FFFFFF"/>
              </a:solidFill>
            </xdr:grpSpPr>
            <xdr:sp>
              <xdr:nvSpPr>
                <xdr:cNvPr id="393" name="Line 392"/>
                <xdr:cNvSpPr>
                  <a:spLocks/>
                </xdr:cNvSpPr>
              </xdr:nvSpPr>
              <xdr:spPr>
                <a:xfrm rot="5400000">
                  <a:off x="-2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94" name="Line 393"/>
                <xdr:cNvSpPr>
                  <a:spLocks/>
                </xdr:cNvSpPr>
              </xdr:nvSpPr>
              <xdr:spPr>
                <a:xfrm rot="5400000">
                  <a:off x="205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95" name="Line 394"/>
                <xdr:cNvSpPr>
                  <a:spLocks/>
                </xdr:cNvSpPr>
              </xdr:nvSpPr>
              <xdr:spPr>
                <a:xfrm rot="5400000">
                  <a:off x="432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96" name="Line 395"/>
                <xdr:cNvSpPr>
                  <a:spLocks/>
                </xdr:cNvSpPr>
              </xdr:nvSpPr>
              <xdr:spPr>
                <a:xfrm rot="5400000">
                  <a:off x="659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97" name="Line 396"/>
                <xdr:cNvSpPr>
                  <a:spLocks/>
                </xdr:cNvSpPr>
              </xdr:nvSpPr>
              <xdr:spPr>
                <a:xfrm rot="5400000">
                  <a:off x="886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98" name="Line 397"/>
                <xdr:cNvSpPr>
                  <a:spLocks/>
                </xdr:cNvSpPr>
              </xdr:nvSpPr>
              <xdr:spPr>
                <a:xfrm rot="5400000">
                  <a:off x="111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399" name="Line 398"/>
                <xdr:cNvSpPr>
                  <a:spLocks/>
                </xdr:cNvSpPr>
              </xdr:nvSpPr>
              <xdr:spPr>
                <a:xfrm rot="5400000">
                  <a:off x="1340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00" name="Line 399"/>
                <xdr:cNvSpPr>
                  <a:spLocks/>
                </xdr:cNvSpPr>
              </xdr:nvSpPr>
              <xdr:spPr>
                <a:xfrm rot="5400000">
                  <a:off x="1567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401" name="Line 400"/>
                <xdr:cNvSpPr>
                  <a:spLocks/>
                </xdr:cNvSpPr>
              </xdr:nvSpPr>
              <xdr:spPr>
                <a:xfrm rot="5400000">
                  <a:off x="1793" y="1706"/>
                  <a:ext cx="3266" cy="0"/>
                </a:xfrm>
                <a:prstGeom prst="line">
                  <a:avLst/>
                </a:prstGeom>
                <a:noFill/>
                <a:ln w="3175" cmpd="sng">
                  <a:solidFill>
                    <a:srgbClr val="000000"/>
                  </a:solidFill>
                  <a:prstDash val="sysDash"/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0</xdr:col>
      <xdr:colOff>38100</xdr:colOff>
      <xdr:row>33</xdr:row>
      <xdr:rowOff>142875</xdr:rowOff>
    </xdr:from>
    <xdr:to>
      <xdr:col>3</xdr:col>
      <xdr:colOff>9525</xdr:colOff>
      <xdr:row>41</xdr:row>
      <xdr:rowOff>152400</xdr:rowOff>
    </xdr:to>
    <xdr:sp>
      <xdr:nvSpPr>
        <xdr:cNvPr id="402" name="直線コネクタ 2"/>
        <xdr:cNvSpPr>
          <a:spLocks/>
        </xdr:cNvSpPr>
      </xdr:nvSpPr>
      <xdr:spPr>
        <a:xfrm>
          <a:off x="38100" y="7010400"/>
          <a:ext cx="1847850" cy="1381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42</xdr:row>
      <xdr:rowOff>123825</xdr:rowOff>
    </xdr:from>
    <xdr:to>
      <xdr:col>3</xdr:col>
      <xdr:colOff>9525</xdr:colOff>
      <xdr:row>50</xdr:row>
      <xdr:rowOff>142875</xdr:rowOff>
    </xdr:to>
    <xdr:sp>
      <xdr:nvSpPr>
        <xdr:cNvPr id="403" name="直線コネクタ 404"/>
        <xdr:cNvSpPr>
          <a:spLocks/>
        </xdr:cNvSpPr>
      </xdr:nvSpPr>
      <xdr:spPr>
        <a:xfrm>
          <a:off x="38100" y="8534400"/>
          <a:ext cx="1847850" cy="1390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33</xdr:row>
      <xdr:rowOff>142875</xdr:rowOff>
    </xdr:from>
    <xdr:to>
      <xdr:col>3</xdr:col>
      <xdr:colOff>9525</xdr:colOff>
      <xdr:row>41</xdr:row>
      <xdr:rowOff>161925</xdr:rowOff>
    </xdr:to>
    <xdr:sp>
      <xdr:nvSpPr>
        <xdr:cNvPr id="404" name="直線コネクタ 407"/>
        <xdr:cNvSpPr>
          <a:spLocks/>
        </xdr:cNvSpPr>
      </xdr:nvSpPr>
      <xdr:spPr>
        <a:xfrm flipH="1">
          <a:off x="38100" y="7010400"/>
          <a:ext cx="1847850" cy="1390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42</xdr:row>
      <xdr:rowOff>133350</xdr:rowOff>
    </xdr:from>
    <xdr:to>
      <xdr:col>3</xdr:col>
      <xdr:colOff>9525</xdr:colOff>
      <xdr:row>50</xdr:row>
      <xdr:rowOff>142875</xdr:rowOff>
    </xdr:to>
    <xdr:sp>
      <xdr:nvSpPr>
        <xdr:cNvPr id="405" name="直線コネクタ 410"/>
        <xdr:cNvSpPr>
          <a:spLocks/>
        </xdr:cNvSpPr>
      </xdr:nvSpPr>
      <xdr:spPr>
        <a:xfrm flipH="1">
          <a:off x="38100" y="8543925"/>
          <a:ext cx="1847850" cy="1381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6"/>
  <sheetViews>
    <sheetView tabSelected="1" view="pageBreakPreview" zoomScale="70" zoomScaleNormal="70" zoomScaleSheetLayoutView="70" zoomScalePageLayoutView="0" workbookViewId="0" topLeftCell="A1">
      <selection activeCell="U29" sqref="U29"/>
    </sheetView>
  </sheetViews>
  <sheetFormatPr defaultColWidth="9.00390625" defaultRowHeight="13.5"/>
  <cols>
    <col min="1" max="1" width="6.875" style="0" customWidth="1"/>
    <col min="2" max="12" width="6.125" style="0" customWidth="1"/>
    <col min="13" max="13" width="3.625" style="0" customWidth="1"/>
    <col min="14" max="14" width="6.875" style="0" customWidth="1"/>
    <col min="15" max="25" width="6.125" style="0" customWidth="1"/>
    <col min="26" max="26" width="3.625" style="0" customWidth="1"/>
    <col min="27" max="27" width="6.875" style="0" customWidth="1"/>
    <col min="28" max="38" width="6.125" style="0" customWidth="1"/>
  </cols>
  <sheetData>
    <row r="1" ht="13.5">
      <c r="A1" t="s">
        <v>153</v>
      </c>
    </row>
    <row r="3" spans="1:38" s="17" customFormat="1" ht="13.5">
      <c r="A3" s="15" t="s">
        <v>12</v>
      </c>
      <c r="B3" s="15"/>
      <c r="C3" s="15"/>
      <c r="D3" s="16" t="s">
        <v>65</v>
      </c>
      <c r="F3" s="15"/>
      <c r="G3" s="15"/>
      <c r="H3" s="15" t="s">
        <v>66</v>
      </c>
      <c r="J3" s="15"/>
      <c r="K3" s="15"/>
      <c r="L3" s="15"/>
      <c r="N3" s="15" t="s">
        <v>12</v>
      </c>
      <c r="O3" s="15"/>
      <c r="P3" s="15"/>
      <c r="Q3" s="16" t="s">
        <v>65</v>
      </c>
      <c r="S3" s="15"/>
      <c r="T3" s="15"/>
      <c r="U3" s="15" t="s">
        <v>66</v>
      </c>
      <c r="W3" s="15"/>
      <c r="X3" s="15"/>
      <c r="Y3" s="15"/>
      <c r="AA3" s="15" t="s">
        <v>12</v>
      </c>
      <c r="AB3" s="15"/>
      <c r="AC3" s="15"/>
      <c r="AD3" s="16" t="s">
        <v>65</v>
      </c>
      <c r="AF3" s="15"/>
      <c r="AG3" s="15"/>
      <c r="AH3" s="15" t="s">
        <v>66</v>
      </c>
      <c r="AJ3" s="15"/>
      <c r="AK3" s="15"/>
      <c r="AL3" s="15"/>
    </row>
    <row r="4" spans="1:38" s="17" customFormat="1" ht="14.25">
      <c r="A4" s="15" t="s">
        <v>13</v>
      </c>
      <c r="B4" s="15"/>
      <c r="C4" s="15"/>
      <c r="D4" s="16" t="s">
        <v>14</v>
      </c>
      <c r="F4" s="15"/>
      <c r="G4" s="15"/>
      <c r="H4" s="15" t="s">
        <v>67</v>
      </c>
      <c r="J4" s="15"/>
      <c r="K4" s="15"/>
      <c r="L4" s="15"/>
      <c r="N4" s="15" t="s">
        <v>13</v>
      </c>
      <c r="O4" s="15"/>
      <c r="P4" s="15"/>
      <c r="Q4" s="16" t="s">
        <v>68</v>
      </c>
      <c r="S4" s="15"/>
      <c r="T4" s="15"/>
      <c r="U4" s="15" t="s">
        <v>67</v>
      </c>
      <c r="W4" s="15"/>
      <c r="X4" s="15"/>
      <c r="Y4" s="15"/>
      <c r="AA4" s="15" t="s">
        <v>13</v>
      </c>
      <c r="AB4" s="15"/>
      <c r="AC4" s="15"/>
      <c r="AD4" s="16" t="s">
        <v>69</v>
      </c>
      <c r="AF4" s="15"/>
      <c r="AG4" s="15"/>
      <c r="AH4" s="15" t="s">
        <v>67</v>
      </c>
      <c r="AJ4" s="15"/>
      <c r="AK4" s="15"/>
      <c r="AL4" s="15"/>
    </row>
    <row r="5" spans="1:38" ht="13.5">
      <c r="A5" s="18" t="s">
        <v>2</v>
      </c>
      <c r="B5" s="18"/>
      <c r="C5" s="1"/>
      <c r="D5" s="1"/>
      <c r="E5" s="1"/>
      <c r="F5" s="1"/>
      <c r="G5" s="1"/>
      <c r="H5" s="1"/>
      <c r="I5" s="1"/>
      <c r="J5" s="1"/>
      <c r="K5" s="1"/>
      <c r="L5" s="1"/>
      <c r="N5" s="18" t="s">
        <v>2</v>
      </c>
      <c r="O5" s="18" t="s">
        <v>2</v>
      </c>
      <c r="P5" s="1"/>
      <c r="Q5" s="1"/>
      <c r="R5" s="1"/>
      <c r="S5" s="1"/>
      <c r="T5" s="1"/>
      <c r="U5" s="1"/>
      <c r="V5" s="1"/>
      <c r="W5" s="1"/>
      <c r="X5" s="1"/>
      <c r="Y5" s="1"/>
      <c r="AA5" s="18" t="s">
        <v>2</v>
      </c>
      <c r="AB5" s="18" t="s">
        <v>2</v>
      </c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39.75" customHeight="1">
      <c r="A6" s="42" t="s">
        <v>77</v>
      </c>
      <c r="B6" s="42" t="s">
        <v>79</v>
      </c>
      <c r="C6" s="42" t="s">
        <v>80</v>
      </c>
      <c r="D6" s="43" t="s">
        <v>16</v>
      </c>
      <c r="E6" s="43" t="s">
        <v>10</v>
      </c>
      <c r="F6" s="43" t="s">
        <v>17</v>
      </c>
      <c r="G6" s="43" t="s">
        <v>18</v>
      </c>
      <c r="H6" s="43" t="s">
        <v>19</v>
      </c>
      <c r="I6" s="43" t="s">
        <v>11</v>
      </c>
      <c r="J6" s="43" t="s">
        <v>20</v>
      </c>
      <c r="K6" s="43" t="s">
        <v>1</v>
      </c>
      <c r="L6" s="43" t="s">
        <v>0</v>
      </c>
      <c r="N6" s="42" t="s">
        <v>77</v>
      </c>
      <c r="O6" s="42" t="s">
        <v>15</v>
      </c>
      <c r="P6" s="42" t="s">
        <v>71</v>
      </c>
      <c r="Q6" s="43" t="s">
        <v>16</v>
      </c>
      <c r="R6" s="43" t="s">
        <v>10</v>
      </c>
      <c r="S6" s="43" t="s">
        <v>17</v>
      </c>
      <c r="T6" s="43" t="s">
        <v>18</v>
      </c>
      <c r="U6" s="43" t="s">
        <v>19</v>
      </c>
      <c r="V6" s="43" t="s">
        <v>11</v>
      </c>
      <c r="W6" s="43" t="s">
        <v>20</v>
      </c>
      <c r="X6" s="43" t="s">
        <v>1</v>
      </c>
      <c r="Y6" s="43" t="s">
        <v>0</v>
      </c>
      <c r="AA6" s="42" t="s">
        <v>77</v>
      </c>
      <c r="AB6" s="42" t="s">
        <v>15</v>
      </c>
      <c r="AC6" s="42" t="s">
        <v>71</v>
      </c>
      <c r="AD6" s="43" t="s">
        <v>16</v>
      </c>
      <c r="AE6" s="43" t="s">
        <v>10</v>
      </c>
      <c r="AF6" s="43" t="s">
        <v>17</v>
      </c>
      <c r="AG6" s="43" t="s">
        <v>18</v>
      </c>
      <c r="AH6" s="43" t="s">
        <v>19</v>
      </c>
      <c r="AI6" s="43" t="s">
        <v>11</v>
      </c>
      <c r="AJ6" s="43" t="s">
        <v>20</v>
      </c>
      <c r="AK6" s="43" t="s">
        <v>1</v>
      </c>
      <c r="AL6" s="43" t="s">
        <v>0</v>
      </c>
    </row>
    <row r="7" spans="1:39" ht="15.75" customHeight="1">
      <c r="A7" s="44">
        <v>1</v>
      </c>
      <c r="B7" s="6" t="s">
        <v>78</v>
      </c>
      <c r="C7" s="6">
        <v>0</v>
      </c>
      <c r="D7" s="107"/>
      <c r="E7" s="6"/>
      <c r="F7" s="107"/>
      <c r="G7" s="107"/>
      <c r="H7" s="6"/>
      <c r="I7" s="6"/>
      <c r="J7" s="6" t="s">
        <v>8</v>
      </c>
      <c r="K7" s="6"/>
      <c r="L7" s="6" t="s">
        <v>8</v>
      </c>
      <c r="N7" s="44">
        <v>1</v>
      </c>
      <c r="O7" s="6" t="s">
        <v>9</v>
      </c>
      <c r="P7" s="6">
        <v>0</v>
      </c>
      <c r="Q7" s="107"/>
      <c r="R7" s="6"/>
      <c r="S7" s="107"/>
      <c r="T7" s="107"/>
      <c r="U7" s="6"/>
      <c r="V7" s="6"/>
      <c r="W7" s="6" t="s">
        <v>8</v>
      </c>
      <c r="X7" s="6"/>
      <c r="Y7" s="6" t="s">
        <v>8</v>
      </c>
      <c r="Z7" s="6"/>
      <c r="AA7" s="44">
        <v>1</v>
      </c>
      <c r="AB7" s="6" t="s">
        <v>9</v>
      </c>
      <c r="AC7" s="6">
        <v>0</v>
      </c>
      <c r="AD7" s="107"/>
      <c r="AE7" s="6"/>
      <c r="AF7" s="107"/>
      <c r="AG7" s="107"/>
      <c r="AH7" s="6"/>
      <c r="AI7" s="6"/>
      <c r="AJ7" s="6" t="s">
        <v>8</v>
      </c>
      <c r="AK7" s="6"/>
      <c r="AL7" s="6" t="s">
        <v>8</v>
      </c>
      <c r="AM7" s="22"/>
    </row>
    <row r="8" spans="1:39" s="35" customFormat="1" ht="15.75" customHeight="1" hidden="1">
      <c r="A8" s="45">
        <v>2</v>
      </c>
      <c r="B8" s="32">
        <v>120</v>
      </c>
      <c r="C8" s="33">
        <v>3</v>
      </c>
      <c r="D8" s="108"/>
      <c r="E8" s="34"/>
      <c r="F8" s="34"/>
      <c r="G8" s="34"/>
      <c r="H8" s="34"/>
      <c r="I8" s="34"/>
      <c r="J8" s="34"/>
      <c r="K8" s="34"/>
      <c r="L8" s="34"/>
      <c r="N8" s="45">
        <v>2</v>
      </c>
      <c r="O8" s="32">
        <v>122</v>
      </c>
      <c r="P8" s="33">
        <v>3</v>
      </c>
      <c r="Q8" s="108"/>
      <c r="R8" s="34"/>
      <c r="S8" s="34"/>
      <c r="T8" s="34"/>
      <c r="U8" s="34"/>
      <c r="V8" s="34"/>
      <c r="W8" s="34"/>
      <c r="X8" s="34"/>
      <c r="Y8" s="34"/>
      <c r="Z8" s="34"/>
      <c r="AA8" s="45">
        <v>2</v>
      </c>
      <c r="AB8" s="32">
        <v>122</v>
      </c>
      <c r="AC8" s="33">
        <v>3</v>
      </c>
      <c r="AD8" s="108"/>
      <c r="AE8" s="34"/>
      <c r="AF8" s="34"/>
      <c r="AG8" s="34"/>
      <c r="AH8" s="34"/>
      <c r="AI8" s="34"/>
      <c r="AJ8" s="34"/>
      <c r="AK8" s="34"/>
      <c r="AL8" s="34"/>
      <c r="AM8" s="36"/>
    </row>
    <row r="9" spans="1:39" ht="15.75" customHeight="1">
      <c r="A9" s="44">
        <v>3</v>
      </c>
      <c r="B9" s="7">
        <v>60</v>
      </c>
      <c r="C9" s="7">
        <v>6</v>
      </c>
      <c r="D9" s="107"/>
      <c r="E9" s="6"/>
      <c r="F9" s="6"/>
      <c r="G9" s="6"/>
      <c r="H9" s="6"/>
      <c r="I9" s="6"/>
      <c r="J9" s="6"/>
      <c r="K9" s="6"/>
      <c r="L9" s="6"/>
      <c r="N9" s="44">
        <v>3</v>
      </c>
      <c r="O9" s="7">
        <v>60</v>
      </c>
      <c r="P9" s="7">
        <v>6</v>
      </c>
      <c r="Q9" s="107"/>
      <c r="R9" s="6"/>
      <c r="S9" s="6"/>
      <c r="T9" s="6"/>
      <c r="U9" s="6"/>
      <c r="V9" s="6"/>
      <c r="W9" s="6"/>
      <c r="X9" s="6"/>
      <c r="Y9" s="6"/>
      <c r="Z9" s="6"/>
      <c r="AA9" s="44">
        <v>3</v>
      </c>
      <c r="AB9" s="7">
        <v>60</v>
      </c>
      <c r="AC9" s="7">
        <v>6</v>
      </c>
      <c r="AD9" s="107"/>
      <c r="AE9" s="6"/>
      <c r="AF9" s="6"/>
      <c r="AG9" s="6"/>
      <c r="AH9" s="6"/>
      <c r="AI9" s="6"/>
      <c r="AJ9" s="6"/>
      <c r="AK9" s="6"/>
      <c r="AL9" s="6"/>
      <c r="AM9" s="22"/>
    </row>
    <row r="10" spans="1:39" s="35" customFormat="1" ht="15.75" customHeight="1" hidden="1">
      <c r="A10" s="45">
        <v>4</v>
      </c>
      <c r="B10" s="32">
        <v>40</v>
      </c>
      <c r="C10" s="32">
        <v>9</v>
      </c>
      <c r="D10" s="108"/>
      <c r="E10" s="34"/>
      <c r="F10" s="34"/>
      <c r="G10" s="34"/>
      <c r="H10" s="34"/>
      <c r="I10" s="34"/>
      <c r="J10" s="34"/>
      <c r="K10" s="34"/>
      <c r="L10" s="34"/>
      <c r="N10" s="45">
        <v>4</v>
      </c>
      <c r="O10" s="32">
        <v>40</v>
      </c>
      <c r="P10" s="32">
        <v>9</v>
      </c>
      <c r="Q10" s="108"/>
      <c r="R10" s="34"/>
      <c r="S10" s="34"/>
      <c r="T10" s="34"/>
      <c r="U10" s="34"/>
      <c r="V10" s="34"/>
      <c r="W10" s="34"/>
      <c r="X10" s="34"/>
      <c r="Y10" s="34"/>
      <c r="Z10" s="34"/>
      <c r="AA10" s="45">
        <v>4</v>
      </c>
      <c r="AB10" s="32">
        <v>40</v>
      </c>
      <c r="AC10" s="32">
        <v>9</v>
      </c>
      <c r="AD10" s="108"/>
      <c r="AE10" s="34"/>
      <c r="AF10" s="34"/>
      <c r="AG10" s="34"/>
      <c r="AH10" s="34"/>
      <c r="AI10" s="34"/>
      <c r="AJ10" s="34"/>
      <c r="AK10" s="34"/>
      <c r="AL10" s="34"/>
      <c r="AM10" s="36"/>
    </row>
    <row r="11" spans="1:39" ht="15.75" customHeight="1">
      <c r="A11" s="44">
        <v>5</v>
      </c>
      <c r="B11" s="7">
        <v>30</v>
      </c>
      <c r="C11" s="7">
        <v>12</v>
      </c>
      <c r="D11" s="107"/>
      <c r="E11" s="6"/>
      <c r="F11" s="6"/>
      <c r="G11" s="6"/>
      <c r="H11" s="6"/>
      <c r="I11" s="6"/>
      <c r="J11" s="6"/>
      <c r="K11" s="6"/>
      <c r="L11" s="6"/>
      <c r="N11" s="44">
        <v>5</v>
      </c>
      <c r="O11" s="7">
        <v>30</v>
      </c>
      <c r="P11" s="7">
        <v>12</v>
      </c>
      <c r="Q11" s="107"/>
      <c r="R11" s="6"/>
      <c r="S11" s="6"/>
      <c r="T11" s="6"/>
      <c r="U11" s="6"/>
      <c r="V11" s="6"/>
      <c r="W11" s="6"/>
      <c r="X11" s="6"/>
      <c r="Y11" s="6"/>
      <c r="Z11" s="6"/>
      <c r="AA11" s="44">
        <v>5</v>
      </c>
      <c r="AB11" s="7">
        <v>30</v>
      </c>
      <c r="AC11" s="7">
        <v>12</v>
      </c>
      <c r="AD11" s="107"/>
      <c r="AE11" s="6"/>
      <c r="AF11" s="6"/>
      <c r="AG11" s="6"/>
      <c r="AH11" s="6"/>
      <c r="AI11" s="6"/>
      <c r="AJ11" s="6"/>
      <c r="AK11" s="6"/>
      <c r="AL11" s="6"/>
      <c r="AM11" s="22"/>
    </row>
    <row r="12" spans="1:39" s="35" customFormat="1" ht="15.75" customHeight="1" hidden="1">
      <c r="A12" s="45">
        <v>6</v>
      </c>
      <c r="B12" s="32">
        <v>24</v>
      </c>
      <c r="C12" s="32">
        <v>15</v>
      </c>
      <c r="D12" s="108"/>
      <c r="E12" s="34"/>
      <c r="F12" s="34"/>
      <c r="G12" s="34"/>
      <c r="H12" s="34"/>
      <c r="I12" s="34"/>
      <c r="J12" s="34"/>
      <c r="K12" s="34"/>
      <c r="L12" s="34"/>
      <c r="N12" s="45">
        <v>6</v>
      </c>
      <c r="O12" s="32">
        <v>24.2</v>
      </c>
      <c r="P12" s="32">
        <v>15</v>
      </c>
      <c r="Q12" s="108"/>
      <c r="R12" s="34"/>
      <c r="S12" s="34"/>
      <c r="T12" s="34"/>
      <c r="U12" s="34"/>
      <c r="V12" s="34"/>
      <c r="W12" s="34"/>
      <c r="X12" s="34"/>
      <c r="Y12" s="34"/>
      <c r="Z12" s="34"/>
      <c r="AA12" s="45">
        <v>6</v>
      </c>
      <c r="AB12" s="32">
        <v>24.2</v>
      </c>
      <c r="AC12" s="32">
        <v>15</v>
      </c>
      <c r="AD12" s="108"/>
      <c r="AE12" s="34"/>
      <c r="AF12" s="34"/>
      <c r="AG12" s="34"/>
      <c r="AH12" s="34"/>
      <c r="AI12" s="34"/>
      <c r="AJ12" s="34"/>
      <c r="AK12" s="34"/>
      <c r="AL12" s="34"/>
      <c r="AM12" s="36"/>
    </row>
    <row r="13" spans="1:39" ht="15.75" customHeight="1">
      <c r="A13" s="44">
        <v>7</v>
      </c>
      <c r="B13" s="7">
        <v>20</v>
      </c>
      <c r="C13" s="7">
        <v>18</v>
      </c>
      <c r="D13" s="107"/>
      <c r="E13" s="6"/>
      <c r="F13" s="6"/>
      <c r="G13" s="6"/>
      <c r="H13" s="6"/>
      <c r="I13" s="6"/>
      <c r="J13" s="6"/>
      <c r="K13" s="6"/>
      <c r="L13" s="6"/>
      <c r="N13" s="44">
        <v>7</v>
      </c>
      <c r="O13" s="7">
        <v>20</v>
      </c>
      <c r="P13" s="7">
        <v>18</v>
      </c>
      <c r="Q13" s="107"/>
      <c r="R13" s="6"/>
      <c r="S13" s="6"/>
      <c r="T13" s="6"/>
      <c r="U13" s="6"/>
      <c r="V13" s="6"/>
      <c r="W13" s="6"/>
      <c r="X13" s="6"/>
      <c r="Y13" s="6"/>
      <c r="Z13" s="6"/>
      <c r="AA13" s="44">
        <v>7</v>
      </c>
      <c r="AB13" s="7">
        <v>20</v>
      </c>
      <c r="AC13" s="7">
        <v>18</v>
      </c>
      <c r="AD13" s="107"/>
      <c r="AE13" s="6"/>
      <c r="AF13" s="6"/>
      <c r="AG13" s="6"/>
      <c r="AH13" s="6"/>
      <c r="AI13" s="6"/>
      <c r="AJ13" s="6"/>
      <c r="AK13" s="6"/>
      <c r="AL13" s="6"/>
      <c r="AM13" s="22"/>
    </row>
    <row r="14" spans="1:39" s="35" customFormat="1" ht="15.75" customHeight="1" hidden="1">
      <c r="A14" s="45">
        <v>8</v>
      </c>
      <c r="B14" s="32">
        <v>17.142857142857142</v>
      </c>
      <c r="C14" s="32">
        <v>21</v>
      </c>
      <c r="D14" s="108"/>
      <c r="E14" s="34"/>
      <c r="F14" s="34"/>
      <c r="G14" s="34"/>
      <c r="H14" s="34"/>
      <c r="I14" s="34"/>
      <c r="J14" s="34"/>
      <c r="K14" s="34"/>
      <c r="L14" s="34"/>
      <c r="N14" s="45">
        <v>8</v>
      </c>
      <c r="O14" s="32">
        <v>17.7</v>
      </c>
      <c r="P14" s="32">
        <v>21</v>
      </c>
      <c r="Q14" s="108"/>
      <c r="R14" s="34"/>
      <c r="S14" s="34"/>
      <c r="T14" s="34"/>
      <c r="U14" s="34"/>
      <c r="V14" s="34"/>
      <c r="W14" s="34"/>
      <c r="X14" s="34"/>
      <c r="Y14" s="34"/>
      <c r="Z14" s="34"/>
      <c r="AA14" s="45">
        <v>8</v>
      </c>
      <c r="AB14" s="32">
        <v>17.7</v>
      </c>
      <c r="AC14" s="32">
        <v>21</v>
      </c>
      <c r="AD14" s="108"/>
      <c r="AE14" s="34"/>
      <c r="AF14" s="34"/>
      <c r="AG14" s="34"/>
      <c r="AH14" s="34"/>
      <c r="AI14" s="34"/>
      <c r="AJ14" s="34"/>
      <c r="AK14" s="34"/>
      <c r="AL14" s="34"/>
      <c r="AM14" s="36"/>
    </row>
    <row r="15" spans="1:39" ht="15.75" customHeight="1">
      <c r="A15" s="44">
        <v>9</v>
      </c>
      <c r="B15" s="7">
        <v>15</v>
      </c>
      <c r="C15" s="7">
        <v>24</v>
      </c>
      <c r="D15" s="107"/>
      <c r="E15" s="6"/>
      <c r="F15" s="6"/>
      <c r="G15" s="6"/>
      <c r="H15" s="6"/>
      <c r="I15" s="6"/>
      <c r="J15" s="6"/>
      <c r="K15" s="6"/>
      <c r="L15" s="6"/>
      <c r="N15" s="44">
        <v>9</v>
      </c>
      <c r="O15" s="7">
        <v>15.5</v>
      </c>
      <c r="P15" s="7">
        <v>24</v>
      </c>
      <c r="Q15" s="107"/>
      <c r="R15" s="6"/>
      <c r="S15" s="6"/>
      <c r="T15" s="6"/>
      <c r="U15" s="6"/>
      <c r="V15" s="6"/>
      <c r="W15" s="6"/>
      <c r="X15" s="6"/>
      <c r="Y15" s="6"/>
      <c r="Z15" s="6"/>
      <c r="AA15" s="44">
        <v>9</v>
      </c>
      <c r="AB15" s="7">
        <v>15.5</v>
      </c>
      <c r="AC15" s="7">
        <v>24</v>
      </c>
      <c r="AD15" s="107"/>
      <c r="AE15" s="6"/>
      <c r="AF15" s="6"/>
      <c r="AG15" s="6"/>
      <c r="AH15" s="6"/>
      <c r="AI15" s="6"/>
      <c r="AJ15" s="6"/>
      <c r="AK15" s="6"/>
      <c r="AL15" s="6"/>
      <c r="AM15" s="22"/>
    </row>
    <row r="16" spans="1:39" s="35" customFormat="1" ht="15.75" customHeight="1" hidden="1">
      <c r="A16" s="45">
        <v>10</v>
      </c>
      <c r="B16" s="32">
        <v>13.333333333333334</v>
      </c>
      <c r="C16" s="32">
        <v>27</v>
      </c>
      <c r="D16" s="108"/>
      <c r="E16" s="34"/>
      <c r="F16" s="34"/>
      <c r="G16" s="34"/>
      <c r="H16" s="34"/>
      <c r="I16" s="34"/>
      <c r="J16" s="34"/>
      <c r="K16" s="34"/>
      <c r="L16" s="34"/>
      <c r="N16" s="45">
        <v>10</v>
      </c>
      <c r="O16" s="32">
        <v>13.3</v>
      </c>
      <c r="P16" s="32">
        <v>27</v>
      </c>
      <c r="Q16" s="108"/>
      <c r="R16" s="34"/>
      <c r="S16" s="34"/>
      <c r="T16" s="34"/>
      <c r="U16" s="34"/>
      <c r="V16" s="34"/>
      <c r="W16" s="34"/>
      <c r="X16" s="34"/>
      <c r="Y16" s="34"/>
      <c r="Z16" s="34"/>
      <c r="AA16" s="45">
        <v>10</v>
      </c>
      <c r="AB16" s="32">
        <v>13.3</v>
      </c>
      <c r="AC16" s="32">
        <v>27</v>
      </c>
      <c r="AD16" s="108"/>
      <c r="AE16" s="34"/>
      <c r="AF16" s="34"/>
      <c r="AG16" s="34"/>
      <c r="AH16" s="34"/>
      <c r="AI16" s="34"/>
      <c r="AJ16" s="34"/>
      <c r="AK16" s="34"/>
      <c r="AL16" s="34"/>
      <c r="AM16" s="36"/>
    </row>
    <row r="17" spans="1:39" ht="15.75" customHeight="1">
      <c r="A17" s="44">
        <v>11</v>
      </c>
      <c r="B17" s="7">
        <v>12</v>
      </c>
      <c r="C17" s="7">
        <v>30</v>
      </c>
      <c r="D17" s="107"/>
      <c r="E17" s="6"/>
      <c r="F17" s="6"/>
      <c r="G17" s="6"/>
      <c r="H17" s="6"/>
      <c r="I17" s="6"/>
      <c r="J17" s="6"/>
      <c r="K17" s="6"/>
      <c r="L17" s="6"/>
      <c r="N17" s="44">
        <v>11</v>
      </c>
      <c r="O17" s="7">
        <v>12</v>
      </c>
      <c r="P17" s="7">
        <v>30</v>
      </c>
      <c r="Q17" s="107"/>
      <c r="R17" s="6"/>
      <c r="S17" s="6"/>
      <c r="T17" s="6"/>
      <c r="U17" s="6"/>
      <c r="V17" s="6"/>
      <c r="W17" s="6"/>
      <c r="X17" s="6"/>
      <c r="Y17" s="6"/>
      <c r="Z17" s="6"/>
      <c r="AA17" s="44">
        <v>11</v>
      </c>
      <c r="AB17" s="7">
        <v>12</v>
      </c>
      <c r="AC17" s="7">
        <v>30</v>
      </c>
      <c r="AD17" s="107"/>
      <c r="AE17" s="6"/>
      <c r="AF17" s="6"/>
      <c r="AG17" s="6"/>
      <c r="AH17" s="6"/>
      <c r="AI17" s="6"/>
      <c r="AJ17" s="6"/>
      <c r="AK17" s="6"/>
      <c r="AL17" s="6"/>
      <c r="AM17" s="22"/>
    </row>
    <row r="18" spans="1:39" s="35" customFormat="1" ht="15.75" customHeight="1" hidden="1">
      <c r="A18" s="45">
        <v>12</v>
      </c>
      <c r="B18" s="32">
        <v>10.909090909090908</v>
      </c>
      <c r="C18" s="32">
        <v>33</v>
      </c>
      <c r="D18" s="108"/>
      <c r="E18" s="34"/>
      <c r="F18" s="34"/>
      <c r="G18" s="34"/>
      <c r="H18" s="34"/>
      <c r="I18" s="34"/>
      <c r="J18" s="34"/>
      <c r="K18" s="34"/>
      <c r="L18" s="34"/>
      <c r="N18" s="45">
        <v>12</v>
      </c>
      <c r="O18" s="32">
        <v>10.9</v>
      </c>
      <c r="P18" s="32">
        <v>33</v>
      </c>
      <c r="Q18" s="108"/>
      <c r="R18" s="34"/>
      <c r="S18" s="34"/>
      <c r="T18" s="34"/>
      <c r="U18" s="34"/>
      <c r="V18" s="34"/>
      <c r="W18" s="34"/>
      <c r="X18" s="34"/>
      <c r="Y18" s="34"/>
      <c r="Z18" s="34"/>
      <c r="AA18" s="45">
        <v>12</v>
      </c>
      <c r="AB18" s="32">
        <v>10.9</v>
      </c>
      <c r="AC18" s="32">
        <v>33</v>
      </c>
      <c r="AD18" s="108"/>
      <c r="AE18" s="34"/>
      <c r="AF18" s="34"/>
      <c r="AG18" s="34"/>
      <c r="AH18" s="34"/>
      <c r="AI18" s="34"/>
      <c r="AJ18" s="34"/>
      <c r="AK18" s="34"/>
      <c r="AL18" s="34"/>
      <c r="AM18" s="36"/>
    </row>
    <row r="19" spans="1:39" ht="15.75" customHeight="1">
      <c r="A19" s="44">
        <v>13</v>
      </c>
      <c r="B19" s="7">
        <v>10</v>
      </c>
      <c r="C19" s="7">
        <v>36</v>
      </c>
      <c r="D19" s="107"/>
      <c r="E19" s="6"/>
      <c r="F19" s="6"/>
      <c r="G19" s="6"/>
      <c r="H19" s="6"/>
      <c r="I19" s="6"/>
      <c r="J19" s="6"/>
      <c r="K19" s="6"/>
      <c r="L19" s="6"/>
      <c r="N19" s="44">
        <v>13</v>
      </c>
      <c r="O19" s="7">
        <v>10</v>
      </c>
      <c r="P19" s="7">
        <v>36</v>
      </c>
      <c r="Q19" s="107"/>
      <c r="R19" s="6"/>
      <c r="S19" s="6"/>
      <c r="T19" s="6"/>
      <c r="U19" s="6"/>
      <c r="V19" s="6"/>
      <c r="W19" s="6"/>
      <c r="X19" s="6"/>
      <c r="Y19" s="6"/>
      <c r="Z19" s="6"/>
      <c r="AA19" s="44">
        <v>13</v>
      </c>
      <c r="AB19" s="7">
        <v>10</v>
      </c>
      <c r="AC19" s="7">
        <v>36</v>
      </c>
      <c r="AD19" s="107"/>
      <c r="AE19" s="6"/>
      <c r="AF19" s="6"/>
      <c r="AG19" s="6"/>
      <c r="AH19" s="6"/>
      <c r="AI19" s="6"/>
      <c r="AJ19" s="6"/>
      <c r="AK19" s="6"/>
      <c r="AL19" s="6"/>
      <c r="AM19" s="22"/>
    </row>
    <row r="20" spans="1:39" s="35" customFormat="1" ht="15.75" customHeight="1" hidden="1">
      <c r="A20" s="45">
        <v>14</v>
      </c>
      <c r="B20" s="32">
        <v>9.23076923076923</v>
      </c>
      <c r="C20" s="32">
        <v>39</v>
      </c>
      <c r="D20" s="108"/>
      <c r="E20" s="34"/>
      <c r="F20" s="34"/>
      <c r="G20" s="34"/>
      <c r="H20" s="34"/>
      <c r="I20" s="34"/>
      <c r="J20" s="34"/>
      <c r="K20" s="34"/>
      <c r="L20" s="34"/>
      <c r="N20" s="45">
        <v>14</v>
      </c>
      <c r="O20" s="32">
        <v>9.2</v>
      </c>
      <c r="P20" s="32">
        <v>39</v>
      </c>
      <c r="Q20" s="108"/>
      <c r="R20" s="34"/>
      <c r="S20" s="34"/>
      <c r="T20" s="34"/>
      <c r="U20" s="34"/>
      <c r="V20" s="34"/>
      <c r="W20" s="34"/>
      <c r="X20" s="34"/>
      <c r="Y20" s="34"/>
      <c r="Z20" s="34"/>
      <c r="AA20" s="45">
        <v>14</v>
      </c>
      <c r="AB20" s="32">
        <v>9.2</v>
      </c>
      <c r="AC20" s="32">
        <v>39</v>
      </c>
      <c r="AD20" s="108"/>
      <c r="AE20" s="34"/>
      <c r="AF20" s="34"/>
      <c r="AG20" s="34"/>
      <c r="AH20" s="34"/>
      <c r="AI20" s="34"/>
      <c r="AJ20" s="34"/>
      <c r="AK20" s="34"/>
      <c r="AL20" s="34"/>
      <c r="AM20" s="36"/>
    </row>
    <row r="21" spans="1:39" ht="15.75" customHeight="1">
      <c r="A21" s="44">
        <v>15</v>
      </c>
      <c r="B21" s="7">
        <v>8.571428571428571</v>
      </c>
      <c r="C21" s="7">
        <v>42</v>
      </c>
      <c r="D21" s="107"/>
      <c r="E21" s="6"/>
      <c r="F21" s="6"/>
      <c r="G21" s="6"/>
      <c r="H21" s="6"/>
      <c r="I21" s="6"/>
      <c r="J21" s="6"/>
      <c r="K21" s="6"/>
      <c r="L21" s="6"/>
      <c r="N21" s="44">
        <v>15</v>
      </c>
      <c r="O21" s="7">
        <v>8.6</v>
      </c>
      <c r="P21" s="7">
        <v>42</v>
      </c>
      <c r="Q21" s="107"/>
      <c r="R21" s="6"/>
      <c r="S21" s="6"/>
      <c r="T21" s="6"/>
      <c r="U21" s="6"/>
      <c r="V21" s="6"/>
      <c r="W21" s="6"/>
      <c r="X21" s="6"/>
      <c r="Y21" s="6"/>
      <c r="Z21" s="6"/>
      <c r="AA21" s="44">
        <v>15</v>
      </c>
      <c r="AB21" s="7">
        <v>8.6</v>
      </c>
      <c r="AC21" s="7">
        <v>42</v>
      </c>
      <c r="AD21" s="107"/>
      <c r="AE21" s="6"/>
      <c r="AF21" s="6"/>
      <c r="AG21" s="6"/>
      <c r="AH21" s="6"/>
      <c r="AI21" s="6"/>
      <c r="AJ21" s="6"/>
      <c r="AK21" s="6"/>
      <c r="AL21" s="6"/>
      <c r="AM21" s="22"/>
    </row>
    <row r="22" spans="1:39" s="37" customFormat="1" ht="15.75" customHeight="1" hidden="1">
      <c r="A22" s="45">
        <v>16</v>
      </c>
      <c r="B22" s="32">
        <v>8</v>
      </c>
      <c r="C22" s="32">
        <v>45</v>
      </c>
      <c r="D22" s="108"/>
      <c r="E22" s="34"/>
      <c r="F22" s="34"/>
      <c r="G22" s="34"/>
      <c r="H22" s="34"/>
      <c r="I22" s="34"/>
      <c r="J22" s="34"/>
      <c r="K22" s="34"/>
      <c r="L22" s="34"/>
      <c r="N22" s="45">
        <v>16</v>
      </c>
      <c r="O22" s="32">
        <v>8</v>
      </c>
      <c r="P22" s="32">
        <v>45</v>
      </c>
      <c r="Q22" s="108"/>
      <c r="R22" s="34"/>
      <c r="S22" s="34"/>
      <c r="T22" s="34"/>
      <c r="U22" s="34"/>
      <c r="V22" s="34"/>
      <c r="W22" s="34"/>
      <c r="X22" s="34"/>
      <c r="Y22" s="34"/>
      <c r="Z22" s="34"/>
      <c r="AA22" s="45">
        <v>16</v>
      </c>
      <c r="AB22" s="32">
        <v>8</v>
      </c>
      <c r="AC22" s="32">
        <v>45</v>
      </c>
      <c r="AD22" s="108"/>
      <c r="AE22" s="34"/>
      <c r="AF22" s="34"/>
      <c r="AG22" s="34"/>
      <c r="AH22" s="34"/>
      <c r="AI22" s="34"/>
      <c r="AJ22" s="34"/>
      <c r="AK22" s="34"/>
      <c r="AL22" s="34"/>
      <c r="AM22" s="36"/>
    </row>
    <row r="23" spans="1:39" s="5" customFormat="1" ht="15.75" customHeight="1">
      <c r="A23" s="44">
        <v>17</v>
      </c>
      <c r="B23" s="7">
        <v>7.5</v>
      </c>
      <c r="C23" s="7">
        <v>48</v>
      </c>
      <c r="D23" s="107"/>
      <c r="E23" s="6"/>
      <c r="F23" s="6"/>
      <c r="G23" s="6"/>
      <c r="H23" s="6"/>
      <c r="I23" s="6"/>
      <c r="J23" s="6"/>
      <c r="K23" s="6"/>
      <c r="L23" s="6"/>
      <c r="N23" s="44">
        <v>17</v>
      </c>
      <c r="O23" s="7">
        <v>7.5</v>
      </c>
      <c r="P23" s="7">
        <v>48</v>
      </c>
      <c r="Q23" s="107"/>
      <c r="R23" s="6"/>
      <c r="S23" s="6"/>
      <c r="T23" s="6"/>
      <c r="U23" s="6"/>
      <c r="V23" s="6"/>
      <c r="W23" s="6"/>
      <c r="X23" s="6"/>
      <c r="Y23" s="6"/>
      <c r="Z23" s="6"/>
      <c r="AA23" s="44">
        <v>17</v>
      </c>
      <c r="AB23" s="7">
        <v>7.5</v>
      </c>
      <c r="AC23" s="7">
        <v>48</v>
      </c>
      <c r="AD23" s="107"/>
      <c r="AE23" s="6"/>
      <c r="AF23" s="6"/>
      <c r="AG23" s="6"/>
      <c r="AH23" s="6"/>
      <c r="AI23" s="6"/>
      <c r="AJ23" s="6"/>
      <c r="AK23" s="6"/>
      <c r="AL23" s="6"/>
      <c r="AM23" s="22"/>
    </row>
    <row r="24" spans="1:39" s="37" customFormat="1" ht="15.75" customHeight="1" hidden="1">
      <c r="A24" s="45">
        <v>18</v>
      </c>
      <c r="B24" s="32">
        <v>7.0588235294117645</v>
      </c>
      <c r="C24" s="32">
        <v>51</v>
      </c>
      <c r="D24" s="108"/>
      <c r="E24" s="34"/>
      <c r="F24" s="34"/>
      <c r="G24" s="34"/>
      <c r="H24" s="34"/>
      <c r="I24" s="34"/>
      <c r="J24" s="34"/>
      <c r="K24" s="34"/>
      <c r="L24" s="34"/>
      <c r="N24" s="45">
        <v>18</v>
      </c>
      <c r="O24" s="32">
        <v>7.1</v>
      </c>
      <c r="P24" s="32">
        <v>51</v>
      </c>
      <c r="Q24" s="108"/>
      <c r="R24" s="34"/>
      <c r="S24" s="34"/>
      <c r="T24" s="34"/>
      <c r="U24" s="34"/>
      <c r="V24" s="34"/>
      <c r="W24" s="34"/>
      <c r="X24" s="34"/>
      <c r="Y24" s="34"/>
      <c r="Z24" s="34"/>
      <c r="AA24" s="45">
        <v>18</v>
      </c>
      <c r="AB24" s="32">
        <v>7.1</v>
      </c>
      <c r="AC24" s="32">
        <v>51</v>
      </c>
      <c r="AD24" s="108"/>
      <c r="AE24" s="34"/>
      <c r="AF24" s="34"/>
      <c r="AG24" s="34"/>
      <c r="AH24" s="34"/>
      <c r="AI24" s="34"/>
      <c r="AJ24" s="34"/>
      <c r="AK24" s="34"/>
      <c r="AL24" s="34"/>
      <c r="AM24" s="36"/>
    </row>
    <row r="25" spans="1:39" s="5" customFormat="1" ht="15.75" customHeight="1">
      <c r="A25" s="44">
        <v>19</v>
      </c>
      <c r="B25" s="7">
        <v>6.666666666666667</v>
      </c>
      <c r="C25" s="7">
        <v>54</v>
      </c>
      <c r="D25" s="107"/>
      <c r="E25" s="6"/>
      <c r="F25" s="6"/>
      <c r="G25" s="6"/>
      <c r="H25" s="6"/>
      <c r="I25" s="6"/>
      <c r="J25" s="6"/>
      <c r="K25" s="6"/>
      <c r="L25" s="6"/>
      <c r="N25" s="44">
        <v>19</v>
      </c>
      <c r="O25" s="7">
        <v>6.7</v>
      </c>
      <c r="P25" s="7">
        <v>54</v>
      </c>
      <c r="Q25" s="107"/>
      <c r="R25" s="6"/>
      <c r="S25" s="6"/>
      <c r="T25" s="6"/>
      <c r="U25" s="6"/>
      <c r="V25" s="6"/>
      <c r="W25" s="6"/>
      <c r="X25" s="6"/>
      <c r="Y25" s="6"/>
      <c r="Z25" s="6"/>
      <c r="AA25" s="44">
        <v>19</v>
      </c>
      <c r="AB25" s="7">
        <v>6.7</v>
      </c>
      <c r="AC25" s="7">
        <v>54</v>
      </c>
      <c r="AD25" s="107"/>
      <c r="AE25" s="6"/>
      <c r="AF25" s="6"/>
      <c r="AG25" s="6"/>
      <c r="AH25" s="6"/>
      <c r="AI25" s="6"/>
      <c r="AJ25" s="6"/>
      <c r="AK25" s="6"/>
      <c r="AL25" s="6"/>
      <c r="AM25" s="22"/>
    </row>
    <row r="26" spans="1:39" s="37" customFormat="1" ht="15.75" customHeight="1" hidden="1">
      <c r="A26" s="45">
        <v>20</v>
      </c>
      <c r="B26" s="32">
        <v>6.315789473684211</v>
      </c>
      <c r="C26" s="32">
        <v>57</v>
      </c>
      <c r="D26" s="108"/>
      <c r="E26" s="34"/>
      <c r="F26" s="34"/>
      <c r="G26" s="34"/>
      <c r="H26" s="34"/>
      <c r="I26" s="34"/>
      <c r="J26" s="34"/>
      <c r="K26" s="34"/>
      <c r="L26" s="34"/>
      <c r="N26" s="45">
        <v>20</v>
      </c>
      <c r="O26" s="32">
        <v>6.3</v>
      </c>
      <c r="P26" s="32">
        <v>57</v>
      </c>
      <c r="Q26" s="108"/>
      <c r="R26" s="34"/>
      <c r="S26" s="34"/>
      <c r="T26" s="34"/>
      <c r="U26" s="34"/>
      <c r="V26" s="34"/>
      <c r="W26" s="34"/>
      <c r="X26" s="34"/>
      <c r="Y26" s="34"/>
      <c r="Z26" s="34"/>
      <c r="AA26" s="45">
        <v>20</v>
      </c>
      <c r="AB26" s="32">
        <v>6.3</v>
      </c>
      <c r="AC26" s="32">
        <v>57</v>
      </c>
      <c r="AD26" s="108"/>
      <c r="AE26" s="34"/>
      <c r="AF26" s="34"/>
      <c r="AG26" s="34"/>
      <c r="AH26" s="34"/>
      <c r="AI26" s="34"/>
      <c r="AJ26" s="34"/>
      <c r="AK26" s="34"/>
      <c r="AL26" s="34"/>
      <c r="AM26" s="36"/>
    </row>
    <row r="27" spans="1:39" s="5" customFormat="1" ht="15.75" customHeight="1">
      <c r="A27" s="44">
        <v>21</v>
      </c>
      <c r="B27" s="7">
        <v>6</v>
      </c>
      <c r="C27" s="7">
        <v>60</v>
      </c>
      <c r="D27" s="107"/>
      <c r="E27" s="6"/>
      <c r="F27" s="6"/>
      <c r="G27" s="6"/>
      <c r="H27" s="6"/>
      <c r="I27" s="6"/>
      <c r="J27" s="6"/>
      <c r="K27" s="6"/>
      <c r="L27" s="6"/>
      <c r="N27" s="44">
        <v>21</v>
      </c>
      <c r="O27" s="7">
        <v>6</v>
      </c>
      <c r="P27" s="7">
        <v>60</v>
      </c>
      <c r="Q27" s="107"/>
      <c r="R27" s="6"/>
      <c r="S27" s="6"/>
      <c r="T27" s="6"/>
      <c r="U27" s="6"/>
      <c r="V27" s="6"/>
      <c r="W27" s="6"/>
      <c r="X27" s="6"/>
      <c r="Y27" s="6"/>
      <c r="Z27" s="6"/>
      <c r="AA27" s="44">
        <v>21</v>
      </c>
      <c r="AB27" s="7">
        <v>6</v>
      </c>
      <c r="AC27" s="7">
        <v>60</v>
      </c>
      <c r="AD27" s="107"/>
      <c r="AE27" s="6"/>
      <c r="AF27" s="6"/>
      <c r="AG27" s="6"/>
      <c r="AH27" s="6"/>
      <c r="AI27" s="6"/>
      <c r="AJ27" s="6"/>
      <c r="AK27" s="6"/>
      <c r="AL27" s="6"/>
      <c r="AM27" s="22"/>
    </row>
    <row r="28" spans="1:39" s="37" customFormat="1" ht="15.75" customHeight="1" hidden="1">
      <c r="A28" s="45">
        <v>22</v>
      </c>
      <c r="B28" s="32">
        <v>5.714285714285714</v>
      </c>
      <c r="C28" s="32">
        <v>63</v>
      </c>
      <c r="D28" s="108"/>
      <c r="E28" s="34"/>
      <c r="F28" s="34"/>
      <c r="G28" s="34"/>
      <c r="H28" s="34"/>
      <c r="I28" s="34"/>
      <c r="J28" s="34"/>
      <c r="K28" s="34"/>
      <c r="L28" s="34"/>
      <c r="N28" s="45">
        <v>22</v>
      </c>
      <c r="O28" s="32">
        <v>5.7</v>
      </c>
      <c r="P28" s="32">
        <v>63</v>
      </c>
      <c r="Q28" s="108"/>
      <c r="R28" s="34"/>
      <c r="S28" s="34"/>
      <c r="T28" s="34"/>
      <c r="U28" s="34"/>
      <c r="V28" s="34"/>
      <c r="W28" s="34"/>
      <c r="X28" s="34"/>
      <c r="Y28" s="34"/>
      <c r="Z28" s="34"/>
      <c r="AA28" s="45">
        <v>22</v>
      </c>
      <c r="AB28" s="32">
        <v>5.7</v>
      </c>
      <c r="AC28" s="32">
        <v>63</v>
      </c>
      <c r="AD28" s="108"/>
      <c r="AE28" s="34"/>
      <c r="AF28" s="34"/>
      <c r="AG28" s="34"/>
      <c r="AH28" s="34"/>
      <c r="AI28" s="34"/>
      <c r="AJ28" s="34"/>
      <c r="AK28" s="34"/>
      <c r="AL28" s="34"/>
      <c r="AM28" s="36"/>
    </row>
    <row r="29" spans="1:39" s="5" customFormat="1" ht="15.75" customHeight="1">
      <c r="A29" s="44">
        <v>23</v>
      </c>
      <c r="B29" s="7">
        <v>5.454545454545454</v>
      </c>
      <c r="C29" s="7">
        <v>66</v>
      </c>
      <c r="D29" s="107"/>
      <c r="E29" s="6"/>
      <c r="F29" s="6"/>
      <c r="G29" s="6"/>
      <c r="H29" s="6"/>
      <c r="I29" s="6"/>
      <c r="J29" s="6"/>
      <c r="K29" s="6"/>
      <c r="L29" s="6"/>
      <c r="N29" s="44">
        <v>23</v>
      </c>
      <c r="O29" s="7">
        <v>5.5</v>
      </c>
      <c r="P29" s="7">
        <v>66</v>
      </c>
      <c r="Q29" s="107"/>
      <c r="R29" s="6"/>
      <c r="S29" s="6"/>
      <c r="T29" s="6"/>
      <c r="U29" s="6"/>
      <c r="V29" s="6"/>
      <c r="W29" s="6"/>
      <c r="X29" s="6"/>
      <c r="Y29" s="6"/>
      <c r="Z29" s="6"/>
      <c r="AA29" s="44">
        <v>23</v>
      </c>
      <c r="AB29" s="7">
        <v>5.5</v>
      </c>
      <c r="AC29" s="7">
        <v>66</v>
      </c>
      <c r="AD29" s="107"/>
      <c r="AE29" s="6"/>
      <c r="AF29" s="6"/>
      <c r="AG29" s="6"/>
      <c r="AH29" s="6"/>
      <c r="AI29" s="6"/>
      <c r="AJ29" s="6"/>
      <c r="AK29" s="6"/>
      <c r="AL29" s="6"/>
      <c r="AM29" s="22"/>
    </row>
    <row r="30" spans="1:39" s="37" customFormat="1" ht="13.5" customHeight="1" hidden="1">
      <c r="A30" s="45">
        <v>24</v>
      </c>
      <c r="B30" s="32">
        <v>5.217391304347826</v>
      </c>
      <c r="C30" s="32">
        <v>69</v>
      </c>
      <c r="D30" s="108"/>
      <c r="E30" s="34"/>
      <c r="F30" s="34"/>
      <c r="G30" s="34"/>
      <c r="H30" s="34"/>
      <c r="I30" s="34"/>
      <c r="J30" s="34"/>
      <c r="K30" s="34"/>
      <c r="L30" s="34"/>
      <c r="N30" s="45">
        <v>24</v>
      </c>
      <c r="O30" s="32">
        <v>5.2</v>
      </c>
      <c r="P30" s="32">
        <v>69</v>
      </c>
      <c r="Q30" s="108"/>
      <c r="R30" s="34"/>
      <c r="S30" s="34"/>
      <c r="T30" s="34"/>
      <c r="U30" s="34"/>
      <c r="V30" s="34"/>
      <c r="W30" s="34"/>
      <c r="X30" s="34"/>
      <c r="Y30" s="34"/>
      <c r="Z30" s="34"/>
      <c r="AA30" s="45">
        <v>24</v>
      </c>
      <c r="AB30" s="32">
        <v>5.2</v>
      </c>
      <c r="AC30" s="32">
        <v>69</v>
      </c>
      <c r="AD30" s="108"/>
      <c r="AE30" s="34"/>
      <c r="AF30" s="34"/>
      <c r="AG30" s="34"/>
      <c r="AH30" s="34"/>
      <c r="AI30" s="34"/>
      <c r="AJ30" s="34"/>
      <c r="AK30" s="34"/>
      <c r="AL30" s="34"/>
      <c r="AM30" s="36"/>
    </row>
    <row r="31" spans="1:39" s="5" customFormat="1" ht="15.75" customHeight="1">
      <c r="A31" s="44">
        <v>25</v>
      </c>
      <c r="B31" s="7">
        <v>5</v>
      </c>
      <c r="C31" s="7">
        <v>72</v>
      </c>
      <c r="D31" s="107"/>
      <c r="E31" s="6"/>
      <c r="F31" s="6"/>
      <c r="G31" s="6"/>
      <c r="H31" s="6"/>
      <c r="I31" s="6"/>
      <c r="J31" s="6"/>
      <c r="K31" s="6"/>
      <c r="L31" s="6"/>
      <c r="N31" s="44">
        <v>25</v>
      </c>
      <c r="O31" s="7">
        <v>5</v>
      </c>
      <c r="P31" s="7">
        <v>72</v>
      </c>
      <c r="Q31" s="107"/>
      <c r="R31" s="6"/>
      <c r="S31" s="6"/>
      <c r="T31" s="6"/>
      <c r="U31" s="6"/>
      <c r="V31" s="6"/>
      <c r="W31" s="6"/>
      <c r="X31" s="6"/>
      <c r="Y31" s="6"/>
      <c r="Z31" s="6"/>
      <c r="AA31" s="44">
        <v>25</v>
      </c>
      <c r="AB31" s="7">
        <v>5</v>
      </c>
      <c r="AC31" s="7">
        <v>72</v>
      </c>
      <c r="AD31" s="107"/>
      <c r="AE31" s="6"/>
      <c r="AF31" s="6"/>
      <c r="AG31" s="6"/>
      <c r="AH31" s="6"/>
      <c r="AI31" s="6"/>
      <c r="AJ31" s="6"/>
      <c r="AK31" s="6"/>
      <c r="AL31" s="6"/>
      <c r="AM31" s="22"/>
    </row>
    <row r="32" spans="1:39" s="37" customFormat="1" ht="15.75" customHeight="1" hidden="1">
      <c r="A32" s="45">
        <v>26</v>
      </c>
      <c r="B32" s="32">
        <v>4.8</v>
      </c>
      <c r="C32" s="32">
        <v>75</v>
      </c>
      <c r="D32" s="108"/>
      <c r="E32" s="34"/>
      <c r="F32" s="34"/>
      <c r="G32" s="34"/>
      <c r="H32" s="34"/>
      <c r="I32" s="34"/>
      <c r="J32" s="34"/>
      <c r="K32" s="34"/>
      <c r="L32" s="34"/>
      <c r="N32" s="45">
        <v>26</v>
      </c>
      <c r="O32" s="32">
        <v>4.8</v>
      </c>
      <c r="P32" s="32">
        <v>75</v>
      </c>
      <c r="Q32" s="108"/>
      <c r="R32" s="34"/>
      <c r="S32" s="34"/>
      <c r="T32" s="34"/>
      <c r="U32" s="34"/>
      <c r="V32" s="34"/>
      <c r="W32" s="34"/>
      <c r="X32" s="34"/>
      <c r="Y32" s="34"/>
      <c r="Z32" s="34"/>
      <c r="AA32" s="45">
        <v>26</v>
      </c>
      <c r="AB32" s="32">
        <v>4.8</v>
      </c>
      <c r="AC32" s="32">
        <v>75</v>
      </c>
      <c r="AD32" s="108"/>
      <c r="AE32" s="34"/>
      <c r="AF32" s="34"/>
      <c r="AG32" s="34"/>
      <c r="AH32" s="34"/>
      <c r="AI32" s="34"/>
      <c r="AJ32" s="34"/>
      <c r="AK32" s="34"/>
      <c r="AL32" s="34"/>
      <c r="AM32" s="36"/>
    </row>
    <row r="33" spans="1:39" s="5" customFormat="1" ht="15.75" customHeight="1">
      <c r="A33" s="44">
        <v>27</v>
      </c>
      <c r="B33" s="7">
        <v>4.615384615384615</v>
      </c>
      <c r="C33" s="7">
        <v>78</v>
      </c>
      <c r="D33" s="107"/>
      <c r="E33" s="6"/>
      <c r="F33" s="6"/>
      <c r="G33" s="6"/>
      <c r="H33" s="6"/>
      <c r="I33" s="6"/>
      <c r="J33" s="6"/>
      <c r="K33" s="6"/>
      <c r="L33" s="6"/>
      <c r="N33" s="44">
        <v>27</v>
      </c>
      <c r="O33" s="7">
        <v>4.6</v>
      </c>
      <c r="P33" s="7">
        <v>78</v>
      </c>
      <c r="Q33" s="107"/>
      <c r="R33" s="6"/>
      <c r="S33" s="6"/>
      <c r="T33" s="6"/>
      <c r="U33" s="6"/>
      <c r="V33" s="6"/>
      <c r="W33" s="6"/>
      <c r="X33" s="6"/>
      <c r="Y33" s="6"/>
      <c r="Z33" s="6"/>
      <c r="AA33" s="44">
        <v>27</v>
      </c>
      <c r="AB33" s="7">
        <v>4.6</v>
      </c>
      <c r="AC33" s="7">
        <v>78</v>
      </c>
      <c r="AD33" s="107"/>
      <c r="AE33" s="6"/>
      <c r="AF33" s="6"/>
      <c r="AG33" s="6"/>
      <c r="AH33" s="6"/>
      <c r="AI33" s="6"/>
      <c r="AJ33" s="6"/>
      <c r="AK33" s="6"/>
      <c r="AL33" s="6"/>
      <c r="AM33" s="22"/>
    </row>
    <row r="34" spans="1:39" s="37" customFormat="1" ht="15.75" customHeight="1" hidden="1">
      <c r="A34" s="45">
        <v>28</v>
      </c>
      <c r="B34" s="32">
        <v>4.444444444444445</v>
      </c>
      <c r="C34" s="32">
        <v>81</v>
      </c>
      <c r="D34" s="108"/>
      <c r="E34" s="34"/>
      <c r="F34" s="34"/>
      <c r="G34" s="34"/>
      <c r="H34" s="34"/>
      <c r="I34" s="34"/>
      <c r="J34" s="34"/>
      <c r="K34" s="34"/>
      <c r="L34" s="34"/>
      <c r="N34" s="45">
        <v>28</v>
      </c>
      <c r="O34" s="32">
        <v>4.4</v>
      </c>
      <c r="P34" s="32">
        <v>81</v>
      </c>
      <c r="Q34" s="108"/>
      <c r="R34" s="34"/>
      <c r="S34" s="34"/>
      <c r="T34" s="34"/>
      <c r="U34" s="34"/>
      <c r="V34" s="34"/>
      <c r="W34" s="34"/>
      <c r="X34" s="34"/>
      <c r="Y34" s="34"/>
      <c r="Z34" s="34"/>
      <c r="AA34" s="45">
        <v>28</v>
      </c>
      <c r="AB34" s="32">
        <v>4.4</v>
      </c>
      <c r="AC34" s="32">
        <v>81</v>
      </c>
      <c r="AD34" s="108"/>
      <c r="AE34" s="34"/>
      <c r="AF34" s="34"/>
      <c r="AG34" s="34"/>
      <c r="AH34" s="34"/>
      <c r="AI34" s="34"/>
      <c r="AJ34" s="34"/>
      <c r="AK34" s="34"/>
      <c r="AL34" s="34"/>
      <c r="AM34" s="36"/>
    </row>
    <row r="35" spans="1:39" s="5" customFormat="1" ht="15.75" customHeight="1">
      <c r="A35" s="44">
        <v>29</v>
      </c>
      <c r="B35" s="7">
        <v>4.285714285714286</v>
      </c>
      <c r="C35" s="7">
        <v>84</v>
      </c>
      <c r="D35" s="107"/>
      <c r="E35" s="6"/>
      <c r="F35" s="6"/>
      <c r="G35" s="6"/>
      <c r="H35" s="6"/>
      <c r="I35" s="6"/>
      <c r="J35" s="6"/>
      <c r="K35" s="6"/>
      <c r="L35" s="6"/>
      <c r="N35" s="44">
        <v>29</v>
      </c>
      <c r="O35" s="7">
        <v>4.3</v>
      </c>
      <c r="P35" s="7">
        <v>84</v>
      </c>
      <c r="Q35" s="107"/>
      <c r="R35" s="6"/>
      <c r="S35" s="6"/>
      <c r="T35" s="6"/>
      <c r="U35" s="6"/>
      <c r="V35" s="6"/>
      <c r="W35" s="6"/>
      <c r="X35" s="6"/>
      <c r="Y35" s="6"/>
      <c r="Z35" s="6"/>
      <c r="AA35" s="44">
        <v>29</v>
      </c>
      <c r="AB35" s="7">
        <v>4.3</v>
      </c>
      <c r="AC35" s="7">
        <v>84</v>
      </c>
      <c r="AD35" s="107"/>
      <c r="AE35" s="6"/>
      <c r="AF35" s="6"/>
      <c r="AG35" s="6"/>
      <c r="AH35" s="6"/>
      <c r="AI35" s="6"/>
      <c r="AJ35" s="6"/>
      <c r="AK35" s="6"/>
      <c r="AL35" s="6"/>
      <c r="AM35" s="22"/>
    </row>
    <row r="36" spans="1:39" s="37" customFormat="1" ht="15.75" customHeight="1" hidden="1">
      <c r="A36" s="45">
        <v>30</v>
      </c>
      <c r="B36" s="32">
        <v>4.137931034482759</v>
      </c>
      <c r="C36" s="32">
        <v>87</v>
      </c>
      <c r="D36" s="108"/>
      <c r="E36" s="34"/>
      <c r="F36" s="34"/>
      <c r="G36" s="34"/>
      <c r="H36" s="34"/>
      <c r="I36" s="34"/>
      <c r="J36" s="34"/>
      <c r="K36" s="34"/>
      <c r="L36" s="34"/>
      <c r="N36" s="45">
        <v>30</v>
      </c>
      <c r="O36" s="32">
        <v>4.1</v>
      </c>
      <c r="P36" s="32">
        <v>87</v>
      </c>
      <c r="Q36" s="108"/>
      <c r="R36" s="34"/>
      <c r="S36" s="34"/>
      <c r="T36" s="34"/>
      <c r="U36" s="34"/>
      <c r="V36" s="34"/>
      <c r="W36" s="34"/>
      <c r="X36" s="34"/>
      <c r="Y36" s="34"/>
      <c r="Z36" s="34"/>
      <c r="AA36" s="45">
        <v>30</v>
      </c>
      <c r="AB36" s="32">
        <v>4.1</v>
      </c>
      <c r="AC36" s="32">
        <v>87</v>
      </c>
      <c r="AD36" s="108"/>
      <c r="AE36" s="34"/>
      <c r="AF36" s="34"/>
      <c r="AG36" s="34"/>
      <c r="AH36" s="34"/>
      <c r="AI36" s="34"/>
      <c r="AJ36" s="34"/>
      <c r="AK36" s="34"/>
      <c r="AL36" s="34"/>
      <c r="AM36" s="36"/>
    </row>
    <row r="37" spans="1:39" s="5" customFormat="1" ht="15.75" customHeight="1">
      <c r="A37" s="44">
        <v>31</v>
      </c>
      <c r="B37" s="7">
        <v>4</v>
      </c>
      <c r="C37" s="7">
        <v>90</v>
      </c>
      <c r="D37" s="107"/>
      <c r="E37" s="6"/>
      <c r="F37" s="6"/>
      <c r="G37" s="6"/>
      <c r="H37" s="6"/>
      <c r="I37" s="6"/>
      <c r="J37" s="6"/>
      <c r="K37" s="6"/>
      <c r="L37" s="6"/>
      <c r="N37" s="44">
        <v>31</v>
      </c>
      <c r="O37" s="7">
        <v>4</v>
      </c>
      <c r="P37" s="7">
        <v>90</v>
      </c>
      <c r="Q37" s="107"/>
      <c r="R37" s="6"/>
      <c r="S37" s="6"/>
      <c r="T37" s="6"/>
      <c r="U37" s="6"/>
      <c r="V37" s="6"/>
      <c r="W37" s="6"/>
      <c r="X37" s="6"/>
      <c r="Y37" s="6"/>
      <c r="Z37" s="6"/>
      <c r="AA37" s="44">
        <v>31</v>
      </c>
      <c r="AB37" s="7">
        <v>4</v>
      </c>
      <c r="AC37" s="7">
        <v>90</v>
      </c>
      <c r="AD37" s="107"/>
      <c r="AE37" s="6"/>
      <c r="AF37" s="6"/>
      <c r="AG37" s="6"/>
      <c r="AH37" s="6"/>
      <c r="AI37" s="6"/>
      <c r="AJ37" s="6"/>
      <c r="AK37" s="6"/>
      <c r="AL37" s="6"/>
      <c r="AM37" s="22"/>
    </row>
    <row r="38" spans="1:39" s="37" customFormat="1" ht="15.75" customHeight="1" hidden="1">
      <c r="A38" s="38">
        <v>32</v>
      </c>
      <c r="B38" s="39">
        <v>3.870967741935484</v>
      </c>
      <c r="C38" s="39">
        <v>93</v>
      </c>
      <c r="D38" s="40"/>
      <c r="E38" s="41"/>
      <c r="F38" s="41"/>
      <c r="G38" s="41"/>
      <c r="H38" s="41"/>
      <c r="I38" s="41"/>
      <c r="J38" s="41"/>
      <c r="K38" s="41"/>
      <c r="L38" s="41"/>
      <c r="N38" s="38">
        <v>32</v>
      </c>
      <c r="O38" s="39">
        <v>3.9</v>
      </c>
      <c r="P38" s="39">
        <v>93</v>
      </c>
      <c r="Q38" s="40"/>
      <c r="R38" s="41"/>
      <c r="S38" s="41"/>
      <c r="T38" s="41"/>
      <c r="U38" s="41"/>
      <c r="V38" s="41"/>
      <c r="W38" s="41"/>
      <c r="X38" s="41"/>
      <c r="Y38" s="41"/>
      <c r="Z38" s="41"/>
      <c r="AA38" s="38">
        <v>32</v>
      </c>
      <c r="AB38" s="39">
        <v>3.9</v>
      </c>
      <c r="AC38" s="39">
        <v>93</v>
      </c>
      <c r="AD38" s="40"/>
      <c r="AE38" s="41"/>
      <c r="AF38" s="41"/>
      <c r="AG38" s="41"/>
      <c r="AH38" s="41"/>
      <c r="AI38" s="41"/>
      <c r="AJ38" s="41"/>
      <c r="AK38" s="41"/>
      <c r="AL38" s="41"/>
      <c r="AM38" s="36"/>
    </row>
    <row r="39" spans="2:38" s="5" customFormat="1" ht="15.75" customHeight="1">
      <c r="B39" s="19"/>
      <c r="C39" s="19"/>
      <c r="D39" s="20"/>
      <c r="E39" s="21"/>
      <c r="F39" s="21"/>
      <c r="G39" s="21"/>
      <c r="H39" s="21"/>
      <c r="I39" s="21"/>
      <c r="J39" s="21"/>
      <c r="K39" s="21"/>
      <c r="L39" s="21"/>
      <c r="O39" s="19"/>
      <c r="P39" s="19"/>
      <c r="Q39" s="21"/>
      <c r="R39" s="21"/>
      <c r="S39" s="21"/>
      <c r="T39" s="21"/>
      <c r="U39" s="21"/>
      <c r="V39" s="21"/>
      <c r="W39" s="21"/>
      <c r="X39" s="21"/>
      <c r="Y39" s="21"/>
      <c r="AB39" s="19"/>
      <c r="AC39" s="19"/>
      <c r="AD39" s="21"/>
      <c r="AE39" s="21"/>
      <c r="AF39" s="21"/>
      <c r="AG39" s="21"/>
      <c r="AH39" s="21"/>
      <c r="AI39" s="21"/>
      <c r="AJ39" s="21"/>
      <c r="AK39" s="21"/>
      <c r="AL39" s="21"/>
    </row>
    <row r="41" spans="1:38" s="17" customFormat="1" ht="13.5">
      <c r="A41" s="15" t="s">
        <v>12</v>
      </c>
      <c r="B41" s="15"/>
      <c r="C41" s="15"/>
      <c r="D41" s="16" t="s">
        <v>64</v>
      </c>
      <c r="F41" s="15"/>
      <c r="G41" s="15"/>
      <c r="H41" s="15" t="s">
        <v>70</v>
      </c>
      <c r="J41" s="15"/>
      <c r="K41" s="15"/>
      <c r="L41" s="15"/>
      <c r="N41" s="15" t="s">
        <v>12</v>
      </c>
      <c r="O41" s="15"/>
      <c r="P41" s="15"/>
      <c r="Q41" s="16" t="s">
        <v>64</v>
      </c>
      <c r="S41" s="15"/>
      <c r="T41" s="15"/>
      <c r="U41" s="15" t="s">
        <v>70</v>
      </c>
      <c r="W41" s="15"/>
      <c r="X41" s="15"/>
      <c r="Y41" s="15"/>
      <c r="AA41" s="15" t="s">
        <v>12</v>
      </c>
      <c r="AB41" s="15"/>
      <c r="AC41" s="15"/>
      <c r="AD41" s="16" t="s">
        <v>64</v>
      </c>
      <c r="AF41" s="15"/>
      <c r="AG41" s="15"/>
      <c r="AH41" s="15" t="s">
        <v>70</v>
      </c>
      <c r="AJ41" s="15"/>
      <c r="AK41" s="15"/>
      <c r="AL41" s="15"/>
    </row>
    <row r="42" spans="1:38" s="17" customFormat="1" ht="14.25">
      <c r="A42" s="15" t="s">
        <v>13</v>
      </c>
      <c r="B42" s="15"/>
      <c r="C42" s="15"/>
      <c r="D42" s="16" t="s">
        <v>14</v>
      </c>
      <c r="F42" s="15"/>
      <c r="G42" s="15"/>
      <c r="H42" s="15" t="s">
        <v>67</v>
      </c>
      <c r="J42" s="15"/>
      <c r="K42" s="15"/>
      <c r="L42" s="15"/>
      <c r="N42" s="15" t="s">
        <v>13</v>
      </c>
      <c r="O42" s="15"/>
      <c r="P42" s="15"/>
      <c r="Q42" s="16" t="s">
        <v>68</v>
      </c>
      <c r="S42" s="15"/>
      <c r="T42" s="15"/>
      <c r="U42" s="15" t="s">
        <v>67</v>
      </c>
      <c r="W42" s="15"/>
      <c r="X42" s="15"/>
      <c r="Y42" s="15"/>
      <c r="AA42" s="15" t="s">
        <v>13</v>
      </c>
      <c r="AB42" s="15"/>
      <c r="AC42" s="15"/>
      <c r="AD42" s="16" t="s">
        <v>69</v>
      </c>
      <c r="AF42" s="15"/>
      <c r="AG42" s="15"/>
      <c r="AH42" s="15" t="s">
        <v>67</v>
      </c>
      <c r="AJ42" s="15"/>
      <c r="AK42" s="15"/>
      <c r="AL42" s="15"/>
    </row>
    <row r="43" spans="2:38" ht="13.5">
      <c r="B43" s="18" t="s">
        <v>2</v>
      </c>
      <c r="C43" s="18"/>
      <c r="D43" s="1"/>
      <c r="E43" s="1"/>
      <c r="F43" s="1"/>
      <c r="G43" s="1"/>
      <c r="H43" s="1"/>
      <c r="I43" s="1"/>
      <c r="J43" s="1"/>
      <c r="K43" s="1"/>
      <c r="L43" s="1"/>
      <c r="O43" s="18" t="s">
        <v>2</v>
      </c>
      <c r="P43" s="1"/>
      <c r="Q43" s="1"/>
      <c r="R43" s="1"/>
      <c r="S43" s="1"/>
      <c r="T43" s="1"/>
      <c r="U43" s="1"/>
      <c r="V43" s="1"/>
      <c r="W43" s="1"/>
      <c r="X43" s="1"/>
      <c r="Y43" s="1"/>
      <c r="AB43" s="18" t="s">
        <v>2</v>
      </c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39.75" customHeight="1">
      <c r="A44" s="42" t="s">
        <v>77</v>
      </c>
      <c r="B44" s="42" t="s">
        <v>15</v>
      </c>
      <c r="C44" s="42" t="s">
        <v>71</v>
      </c>
      <c r="D44" s="43" t="s">
        <v>16</v>
      </c>
      <c r="E44" s="43" t="s">
        <v>10</v>
      </c>
      <c r="F44" s="43" t="s">
        <v>17</v>
      </c>
      <c r="G44" s="43" t="s">
        <v>18</v>
      </c>
      <c r="H44" s="43" t="s">
        <v>19</v>
      </c>
      <c r="I44" s="43" t="s">
        <v>11</v>
      </c>
      <c r="J44" s="43" t="s">
        <v>20</v>
      </c>
      <c r="K44" s="43" t="s">
        <v>1</v>
      </c>
      <c r="L44" s="43" t="s">
        <v>0</v>
      </c>
      <c r="N44" s="42" t="s">
        <v>77</v>
      </c>
      <c r="O44" s="42" t="s">
        <v>15</v>
      </c>
      <c r="P44" s="42" t="s">
        <v>71</v>
      </c>
      <c r="Q44" s="43" t="s">
        <v>16</v>
      </c>
      <c r="R44" s="43" t="s">
        <v>10</v>
      </c>
      <c r="S44" s="43" t="s">
        <v>17</v>
      </c>
      <c r="T44" s="43" t="s">
        <v>18</v>
      </c>
      <c r="U44" s="43" t="s">
        <v>19</v>
      </c>
      <c r="V44" s="43" t="s">
        <v>11</v>
      </c>
      <c r="W44" s="43" t="s">
        <v>20</v>
      </c>
      <c r="X44" s="43" t="s">
        <v>1</v>
      </c>
      <c r="Y44" s="43" t="s">
        <v>0</v>
      </c>
      <c r="AA44" s="42" t="s">
        <v>77</v>
      </c>
      <c r="AB44" s="42" t="s">
        <v>15</v>
      </c>
      <c r="AC44" s="42" t="s">
        <v>71</v>
      </c>
      <c r="AD44" s="43" t="s">
        <v>16</v>
      </c>
      <c r="AE44" s="43" t="s">
        <v>10</v>
      </c>
      <c r="AF44" s="43" t="s">
        <v>17</v>
      </c>
      <c r="AG44" s="43" t="s">
        <v>18</v>
      </c>
      <c r="AH44" s="43" t="s">
        <v>19</v>
      </c>
      <c r="AI44" s="43" t="s">
        <v>11</v>
      </c>
      <c r="AJ44" s="43" t="s">
        <v>20</v>
      </c>
      <c r="AK44" s="43" t="s">
        <v>1</v>
      </c>
      <c r="AL44" s="43" t="s">
        <v>0</v>
      </c>
    </row>
    <row r="45" spans="1:38" ht="16.5" customHeight="1">
      <c r="A45" s="44">
        <v>1</v>
      </c>
      <c r="B45" s="6" t="s">
        <v>9</v>
      </c>
      <c r="C45" s="6">
        <v>0</v>
      </c>
      <c r="D45" s="107"/>
      <c r="E45" s="6"/>
      <c r="F45" s="107"/>
      <c r="G45" s="107"/>
      <c r="H45" s="6"/>
      <c r="I45" s="6"/>
      <c r="J45" s="6" t="s">
        <v>8</v>
      </c>
      <c r="K45" s="6"/>
      <c r="L45" s="6" t="s">
        <v>8</v>
      </c>
      <c r="N45" s="44">
        <v>1</v>
      </c>
      <c r="O45" s="6" t="s">
        <v>9</v>
      </c>
      <c r="P45" s="6">
        <v>0</v>
      </c>
      <c r="Q45" s="107"/>
      <c r="R45" s="6"/>
      <c r="S45" s="107"/>
      <c r="T45" s="107"/>
      <c r="U45" s="6"/>
      <c r="V45" s="6"/>
      <c r="W45" s="6" t="s">
        <v>8</v>
      </c>
      <c r="X45" s="6"/>
      <c r="Y45" s="6" t="s">
        <v>8</v>
      </c>
      <c r="Z45" s="6"/>
      <c r="AA45" s="44">
        <v>1</v>
      </c>
      <c r="AB45" s="6" t="s">
        <v>9</v>
      </c>
      <c r="AC45" s="6">
        <v>0</v>
      </c>
      <c r="AD45" s="107"/>
      <c r="AE45" s="6"/>
      <c r="AF45" s="107"/>
      <c r="AG45" s="107"/>
      <c r="AH45" s="6"/>
      <c r="AI45" s="6"/>
      <c r="AJ45" s="6" t="s">
        <v>8</v>
      </c>
      <c r="AK45" s="6"/>
      <c r="AL45" s="6" t="s">
        <v>8</v>
      </c>
    </row>
    <row r="46" spans="1:38" s="35" customFormat="1" ht="16.5" customHeight="1" hidden="1">
      <c r="A46" s="45">
        <v>2</v>
      </c>
      <c r="B46" s="32">
        <v>122</v>
      </c>
      <c r="C46" s="33">
        <v>3</v>
      </c>
      <c r="D46" s="108"/>
      <c r="E46" s="34"/>
      <c r="F46" s="34"/>
      <c r="G46" s="34"/>
      <c r="H46" s="34"/>
      <c r="I46" s="34"/>
      <c r="J46" s="34"/>
      <c r="K46" s="34"/>
      <c r="L46" s="34"/>
      <c r="N46" s="45">
        <v>2</v>
      </c>
      <c r="O46" s="32">
        <v>122</v>
      </c>
      <c r="P46" s="33">
        <v>3</v>
      </c>
      <c r="Q46" s="108"/>
      <c r="R46" s="34"/>
      <c r="S46" s="34"/>
      <c r="T46" s="34"/>
      <c r="U46" s="34"/>
      <c r="V46" s="34"/>
      <c r="W46" s="34"/>
      <c r="X46" s="34"/>
      <c r="Y46" s="34"/>
      <c r="Z46" s="34"/>
      <c r="AA46" s="45">
        <v>2</v>
      </c>
      <c r="AB46" s="32">
        <v>122</v>
      </c>
      <c r="AC46" s="33">
        <v>3</v>
      </c>
      <c r="AD46" s="108"/>
      <c r="AE46" s="34"/>
      <c r="AF46" s="34"/>
      <c r="AG46" s="34"/>
      <c r="AH46" s="34"/>
      <c r="AI46" s="34"/>
      <c r="AJ46" s="34"/>
      <c r="AK46" s="34"/>
      <c r="AL46" s="34"/>
    </row>
    <row r="47" spans="1:38" ht="16.5" customHeight="1">
      <c r="A47" s="44">
        <v>3</v>
      </c>
      <c r="B47" s="7">
        <v>60</v>
      </c>
      <c r="C47" s="7">
        <v>6</v>
      </c>
      <c r="D47" s="107"/>
      <c r="E47" s="6"/>
      <c r="F47" s="6"/>
      <c r="G47" s="6"/>
      <c r="H47" s="6"/>
      <c r="I47" s="6"/>
      <c r="J47" s="6"/>
      <c r="K47" s="6"/>
      <c r="L47" s="6"/>
      <c r="N47" s="44">
        <v>3</v>
      </c>
      <c r="O47" s="7">
        <v>60</v>
      </c>
      <c r="P47" s="7">
        <v>6</v>
      </c>
      <c r="Q47" s="107"/>
      <c r="R47" s="6"/>
      <c r="S47" s="6"/>
      <c r="T47" s="6"/>
      <c r="U47" s="6"/>
      <c r="V47" s="6"/>
      <c r="W47" s="6"/>
      <c r="X47" s="6"/>
      <c r="Y47" s="6"/>
      <c r="Z47" s="6"/>
      <c r="AA47" s="44">
        <v>3</v>
      </c>
      <c r="AB47" s="7">
        <v>60</v>
      </c>
      <c r="AC47" s="7">
        <v>6</v>
      </c>
      <c r="AD47" s="107"/>
      <c r="AE47" s="6"/>
      <c r="AF47" s="6"/>
      <c r="AG47" s="6"/>
      <c r="AH47" s="6"/>
      <c r="AI47" s="6"/>
      <c r="AJ47" s="6"/>
      <c r="AK47" s="6"/>
      <c r="AL47" s="6"/>
    </row>
    <row r="48" spans="1:38" s="35" customFormat="1" ht="16.5" customHeight="1" hidden="1">
      <c r="A48" s="45">
        <v>4</v>
      </c>
      <c r="B48" s="32">
        <v>40</v>
      </c>
      <c r="C48" s="32">
        <v>9</v>
      </c>
      <c r="D48" s="108"/>
      <c r="E48" s="34"/>
      <c r="F48" s="34"/>
      <c r="G48" s="34"/>
      <c r="H48" s="34"/>
      <c r="I48" s="34"/>
      <c r="J48" s="34"/>
      <c r="K48" s="34"/>
      <c r="L48" s="34"/>
      <c r="N48" s="45">
        <v>4</v>
      </c>
      <c r="O48" s="32">
        <v>40</v>
      </c>
      <c r="P48" s="32">
        <v>9</v>
      </c>
      <c r="Q48" s="108"/>
      <c r="R48" s="34"/>
      <c r="S48" s="34"/>
      <c r="T48" s="34"/>
      <c r="U48" s="34"/>
      <c r="V48" s="34"/>
      <c r="W48" s="34"/>
      <c r="X48" s="34"/>
      <c r="Y48" s="34"/>
      <c r="Z48" s="34"/>
      <c r="AA48" s="45">
        <v>4</v>
      </c>
      <c r="AB48" s="32">
        <v>40</v>
      </c>
      <c r="AC48" s="32">
        <v>9</v>
      </c>
      <c r="AD48" s="108"/>
      <c r="AE48" s="34"/>
      <c r="AF48" s="34"/>
      <c r="AG48" s="34"/>
      <c r="AH48" s="34"/>
      <c r="AI48" s="34"/>
      <c r="AJ48" s="34"/>
      <c r="AK48" s="34"/>
      <c r="AL48" s="34"/>
    </row>
    <row r="49" spans="1:38" ht="16.5" customHeight="1">
      <c r="A49" s="44">
        <v>5</v>
      </c>
      <c r="B49" s="7">
        <v>30</v>
      </c>
      <c r="C49" s="7">
        <v>12</v>
      </c>
      <c r="D49" s="107"/>
      <c r="E49" s="6"/>
      <c r="F49" s="6"/>
      <c r="G49" s="6"/>
      <c r="H49" s="6"/>
      <c r="I49" s="6"/>
      <c r="J49" s="6"/>
      <c r="K49" s="6"/>
      <c r="L49" s="6"/>
      <c r="N49" s="44">
        <v>5</v>
      </c>
      <c r="O49" s="7">
        <v>30</v>
      </c>
      <c r="P49" s="7">
        <v>12</v>
      </c>
      <c r="Q49" s="107"/>
      <c r="R49" s="6"/>
      <c r="S49" s="6"/>
      <c r="T49" s="6"/>
      <c r="U49" s="6"/>
      <c r="V49" s="6"/>
      <c r="W49" s="6"/>
      <c r="X49" s="6"/>
      <c r="Y49" s="6"/>
      <c r="Z49" s="6"/>
      <c r="AA49" s="44">
        <v>5</v>
      </c>
      <c r="AB49" s="7">
        <v>30</v>
      </c>
      <c r="AC49" s="7">
        <v>12</v>
      </c>
      <c r="AD49" s="107"/>
      <c r="AE49" s="6"/>
      <c r="AF49" s="6"/>
      <c r="AG49" s="6"/>
      <c r="AH49" s="6"/>
      <c r="AI49" s="6"/>
      <c r="AJ49" s="6"/>
      <c r="AK49" s="6"/>
      <c r="AL49" s="6"/>
    </row>
    <row r="50" spans="1:38" s="35" customFormat="1" ht="16.5" customHeight="1" hidden="1">
      <c r="A50" s="45">
        <v>6</v>
      </c>
      <c r="B50" s="32">
        <v>24.2</v>
      </c>
      <c r="C50" s="32">
        <v>15</v>
      </c>
      <c r="D50" s="108"/>
      <c r="E50" s="34"/>
      <c r="F50" s="34"/>
      <c r="G50" s="34"/>
      <c r="H50" s="34"/>
      <c r="I50" s="34"/>
      <c r="J50" s="34"/>
      <c r="K50" s="34"/>
      <c r="L50" s="34"/>
      <c r="N50" s="45">
        <v>6</v>
      </c>
      <c r="O50" s="32">
        <v>24.2</v>
      </c>
      <c r="P50" s="32">
        <v>15</v>
      </c>
      <c r="Q50" s="108"/>
      <c r="R50" s="34"/>
      <c r="S50" s="34"/>
      <c r="T50" s="34"/>
      <c r="U50" s="34"/>
      <c r="V50" s="34"/>
      <c r="W50" s="34"/>
      <c r="X50" s="34"/>
      <c r="Y50" s="34"/>
      <c r="Z50" s="34"/>
      <c r="AA50" s="45">
        <v>6</v>
      </c>
      <c r="AB50" s="32">
        <v>24.2</v>
      </c>
      <c r="AC50" s="32">
        <v>15</v>
      </c>
      <c r="AD50" s="108"/>
      <c r="AE50" s="34"/>
      <c r="AF50" s="34"/>
      <c r="AG50" s="34"/>
      <c r="AH50" s="34"/>
      <c r="AI50" s="34"/>
      <c r="AJ50" s="34"/>
      <c r="AK50" s="34"/>
      <c r="AL50" s="34"/>
    </row>
    <row r="51" spans="1:38" ht="16.5" customHeight="1">
      <c r="A51" s="44">
        <v>7</v>
      </c>
      <c r="B51" s="7">
        <v>20</v>
      </c>
      <c r="C51" s="7">
        <v>18</v>
      </c>
      <c r="D51" s="107"/>
      <c r="E51" s="6"/>
      <c r="F51" s="6"/>
      <c r="G51" s="6"/>
      <c r="H51" s="6"/>
      <c r="I51" s="6"/>
      <c r="J51" s="6"/>
      <c r="K51" s="6"/>
      <c r="L51" s="6"/>
      <c r="N51" s="44">
        <v>7</v>
      </c>
      <c r="O51" s="7">
        <v>20</v>
      </c>
      <c r="P51" s="7">
        <v>18</v>
      </c>
      <c r="Q51" s="107"/>
      <c r="R51" s="6"/>
      <c r="S51" s="6"/>
      <c r="T51" s="6"/>
      <c r="U51" s="6"/>
      <c r="V51" s="6"/>
      <c r="W51" s="6"/>
      <c r="X51" s="6"/>
      <c r="Y51" s="6"/>
      <c r="Z51" s="6"/>
      <c r="AA51" s="44">
        <v>7</v>
      </c>
      <c r="AB51" s="7">
        <v>20</v>
      </c>
      <c r="AC51" s="7">
        <v>18</v>
      </c>
      <c r="AD51" s="107"/>
      <c r="AE51" s="6"/>
      <c r="AF51" s="6"/>
      <c r="AG51" s="6"/>
      <c r="AH51" s="6"/>
      <c r="AI51" s="6"/>
      <c r="AJ51" s="6"/>
      <c r="AK51" s="6"/>
      <c r="AL51" s="6"/>
    </row>
    <row r="52" spans="1:38" s="35" customFormat="1" ht="16.5" customHeight="1" hidden="1">
      <c r="A52" s="45">
        <v>8</v>
      </c>
      <c r="B52" s="32">
        <v>17.7</v>
      </c>
      <c r="C52" s="32">
        <v>21</v>
      </c>
      <c r="D52" s="108"/>
      <c r="E52" s="34"/>
      <c r="F52" s="34"/>
      <c r="G52" s="34"/>
      <c r="H52" s="34"/>
      <c r="I52" s="34"/>
      <c r="J52" s="34"/>
      <c r="K52" s="34"/>
      <c r="L52" s="34"/>
      <c r="N52" s="45">
        <v>8</v>
      </c>
      <c r="O52" s="32">
        <v>17.7</v>
      </c>
      <c r="P52" s="32">
        <v>21</v>
      </c>
      <c r="Q52" s="108"/>
      <c r="R52" s="34"/>
      <c r="S52" s="34"/>
      <c r="T52" s="34"/>
      <c r="U52" s="34"/>
      <c r="V52" s="34"/>
      <c r="W52" s="34"/>
      <c r="X52" s="34"/>
      <c r="Y52" s="34"/>
      <c r="Z52" s="34"/>
      <c r="AA52" s="45">
        <v>8</v>
      </c>
      <c r="AB52" s="32">
        <v>17.7</v>
      </c>
      <c r="AC52" s="32">
        <v>21</v>
      </c>
      <c r="AD52" s="108"/>
      <c r="AE52" s="34"/>
      <c r="AF52" s="34"/>
      <c r="AG52" s="34"/>
      <c r="AH52" s="34"/>
      <c r="AI52" s="34"/>
      <c r="AJ52" s="34"/>
      <c r="AK52" s="34"/>
      <c r="AL52" s="34"/>
    </row>
    <row r="53" spans="1:38" ht="16.5" customHeight="1">
      <c r="A53" s="44">
        <v>9</v>
      </c>
      <c r="B53" s="7">
        <v>15.5</v>
      </c>
      <c r="C53" s="7">
        <v>24</v>
      </c>
      <c r="D53" s="107"/>
      <c r="E53" s="6"/>
      <c r="F53" s="6"/>
      <c r="G53" s="6"/>
      <c r="H53" s="6"/>
      <c r="I53" s="6"/>
      <c r="J53" s="6"/>
      <c r="K53" s="6"/>
      <c r="L53" s="6"/>
      <c r="N53" s="44">
        <v>9</v>
      </c>
      <c r="O53" s="7">
        <v>15.5</v>
      </c>
      <c r="P53" s="7">
        <v>24</v>
      </c>
      <c r="Q53" s="107"/>
      <c r="R53" s="6"/>
      <c r="S53" s="6"/>
      <c r="T53" s="6"/>
      <c r="U53" s="6"/>
      <c r="V53" s="6"/>
      <c r="W53" s="6"/>
      <c r="X53" s="6"/>
      <c r="Y53" s="6"/>
      <c r="Z53" s="6"/>
      <c r="AA53" s="44">
        <v>9</v>
      </c>
      <c r="AB53" s="7">
        <v>15.5</v>
      </c>
      <c r="AC53" s="7">
        <v>24</v>
      </c>
      <c r="AD53" s="107"/>
      <c r="AE53" s="6"/>
      <c r="AF53" s="6"/>
      <c r="AG53" s="6"/>
      <c r="AH53" s="6"/>
      <c r="AI53" s="6"/>
      <c r="AJ53" s="6"/>
      <c r="AK53" s="6"/>
      <c r="AL53" s="6"/>
    </row>
    <row r="54" spans="1:38" s="35" customFormat="1" ht="16.5" customHeight="1" hidden="1">
      <c r="A54" s="45">
        <v>10</v>
      </c>
      <c r="B54" s="32">
        <v>13.3</v>
      </c>
      <c r="C54" s="32">
        <v>27</v>
      </c>
      <c r="D54" s="108"/>
      <c r="E54" s="34"/>
      <c r="F54" s="34"/>
      <c r="G54" s="34"/>
      <c r="H54" s="34"/>
      <c r="I54" s="34"/>
      <c r="J54" s="34"/>
      <c r="K54" s="34"/>
      <c r="L54" s="34"/>
      <c r="N54" s="45">
        <v>10</v>
      </c>
      <c r="O54" s="32">
        <v>13.3</v>
      </c>
      <c r="P54" s="32">
        <v>27</v>
      </c>
      <c r="Q54" s="108"/>
      <c r="R54" s="34"/>
      <c r="S54" s="34"/>
      <c r="T54" s="34"/>
      <c r="U54" s="34"/>
      <c r="V54" s="34"/>
      <c r="W54" s="34"/>
      <c r="X54" s="34"/>
      <c r="Y54" s="34"/>
      <c r="Z54" s="34"/>
      <c r="AA54" s="45">
        <v>10</v>
      </c>
      <c r="AB54" s="32">
        <v>13.3</v>
      </c>
      <c r="AC54" s="32">
        <v>27</v>
      </c>
      <c r="AD54" s="108"/>
      <c r="AE54" s="34"/>
      <c r="AF54" s="34"/>
      <c r="AG54" s="34"/>
      <c r="AH54" s="34"/>
      <c r="AI54" s="34"/>
      <c r="AJ54" s="34"/>
      <c r="AK54" s="34"/>
      <c r="AL54" s="34"/>
    </row>
    <row r="55" spans="1:38" ht="16.5" customHeight="1">
      <c r="A55" s="44">
        <v>11</v>
      </c>
      <c r="B55" s="7">
        <v>12</v>
      </c>
      <c r="C55" s="7">
        <v>30</v>
      </c>
      <c r="D55" s="107"/>
      <c r="E55" s="6"/>
      <c r="F55" s="6"/>
      <c r="G55" s="6"/>
      <c r="H55" s="6"/>
      <c r="I55" s="6"/>
      <c r="J55" s="6"/>
      <c r="K55" s="6"/>
      <c r="L55" s="6"/>
      <c r="N55" s="44">
        <v>11</v>
      </c>
      <c r="O55" s="7">
        <v>12</v>
      </c>
      <c r="P55" s="7">
        <v>30</v>
      </c>
      <c r="Q55" s="107"/>
      <c r="R55" s="6"/>
      <c r="S55" s="6"/>
      <c r="T55" s="6"/>
      <c r="U55" s="6"/>
      <c r="V55" s="6"/>
      <c r="W55" s="6"/>
      <c r="X55" s="6"/>
      <c r="Y55" s="6"/>
      <c r="Z55" s="6"/>
      <c r="AA55" s="44">
        <v>11</v>
      </c>
      <c r="AB55" s="7">
        <v>12</v>
      </c>
      <c r="AC55" s="7">
        <v>30</v>
      </c>
      <c r="AD55" s="107"/>
      <c r="AE55" s="6"/>
      <c r="AF55" s="6"/>
      <c r="AG55" s="6"/>
      <c r="AH55" s="6"/>
      <c r="AI55" s="6"/>
      <c r="AJ55" s="6"/>
      <c r="AK55" s="6"/>
      <c r="AL55" s="6"/>
    </row>
    <row r="56" spans="1:38" s="35" customFormat="1" ht="16.5" customHeight="1" hidden="1">
      <c r="A56" s="45">
        <v>12</v>
      </c>
      <c r="B56" s="32">
        <v>10.9</v>
      </c>
      <c r="C56" s="32">
        <v>33</v>
      </c>
      <c r="D56" s="108"/>
      <c r="E56" s="34"/>
      <c r="F56" s="34"/>
      <c r="G56" s="34"/>
      <c r="H56" s="34"/>
      <c r="I56" s="34"/>
      <c r="J56" s="34"/>
      <c r="K56" s="34"/>
      <c r="L56" s="34"/>
      <c r="N56" s="45">
        <v>12</v>
      </c>
      <c r="O56" s="32">
        <v>10.9</v>
      </c>
      <c r="P56" s="32">
        <v>33</v>
      </c>
      <c r="Q56" s="108"/>
      <c r="R56" s="34"/>
      <c r="S56" s="34"/>
      <c r="T56" s="34"/>
      <c r="U56" s="34"/>
      <c r="V56" s="34"/>
      <c r="W56" s="34"/>
      <c r="X56" s="34"/>
      <c r="Y56" s="34"/>
      <c r="Z56" s="34"/>
      <c r="AA56" s="45">
        <v>12</v>
      </c>
      <c r="AB56" s="32">
        <v>10.9</v>
      </c>
      <c r="AC56" s="32">
        <v>33</v>
      </c>
      <c r="AD56" s="108"/>
      <c r="AE56" s="34"/>
      <c r="AF56" s="34"/>
      <c r="AG56" s="34"/>
      <c r="AH56" s="34"/>
      <c r="AI56" s="34"/>
      <c r="AJ56" s="34"/>
      <c r="AK56" s="34"/>
      <c r="AL56" s="34"/>
    </row>
    <row r="57" spans="1:38" ht="16.5" customHeight="1">
      <c r="A57" s="44">
        <v>13</v>
      </c>
      <c r="B57" s="7">
        <v>10</v>
      </c>
      <c r="C57" s="7">
        <v>36</v>
      </c>
      <c r="D57" s="107"/>
      <c r="E57" s="6"/>
      <c r="F57" s="6"/>
      <c r="G57" s="6"/>
      <c r="H57" s="6"/>
      <c r="I57" s="6"/>
      <c r="J57" s="6"/>
      <c r="K57" s="6"/>
      <c r="L57" s="6"/>
      <c r="N57" s="44">
        <v>13</v>
      </c>
      <c r="O57" s="7">
        <v>10</v>
      </c>
      <c r="P57" s="7">
        <v>36</v>
      </c>
      <c r="Q57" s="107"/>
      <c r="R57" s="6"/>
      <c r="S57" s="6"/>
      <c r="T57" s="6"/>
      <c r="U57" s="6"/>
      <c r="V57" s="6"/>
      <c r="W57" s="6"/>
      <c r="X57" s="6"/>
      <c r="Y57" s="6"/>
      <c r="Z57" s="6"/>
      <c r="AA57" s="44">
        <v>13</v>
      </c>
      <c r="AB57" s="7">
        <v>10</v>
      </c>
      <c r="AC57" s="7">
        <v>36</v>
      </c>
      <c r="AD57" s="107"/>
      <c r="AE57" s="6"/>
      <c r="AF57" s="6"/>
      <c r="AG57" s="6"/>
      <c r="AH57" s="6"/>
      <c r="AI57" s="6"/>
      <c r="AJ57" s="6"/>
      <c r="AK57" s="6"/>
      <c r="AL57" s="6"/>
    </row>
    <row r="58" spans="1:38" s="35" customFormat="1" ht="16.5" customHeight="1" hidden="1">
      <c r="A58" s="45">
        <v>14</v>
      </c>
      <c r="B58" s="32">
        <v>9.2</v>
      </c>
      <c r="C58" s="32">
        <v>39</v>
      </c>
      <c r="D58" s="108"/>
      <c r="E58" s="34"/>
      <c r="F58" s="34"/>
      <c r="G58" s="34"/>
      <c r="H58" s="34"/>
      <c r="I58" s="34"/>
      <c r="J58" s="34"/>
      <c r="K58" s="34"/>
      <c r="L58" s="34"/>
      <c r="N58" s="45">
        <v>14</v>
      </c>
      <c r="O58" s="32">
        <v>9.2</v>
      </c>
      <c r="P58" s="32">
        <v>39</v>
      </c>
      <c r="Q58" s="108"/>
      <c r="R58" s="34"/>
      <c r="S58" s="34"/>
      <c r="T58" s="34"/>
      <c r="U58" s="34"/>
      <c r="V58" s="34"/>
      <c r="W58" s="34"/>
      <c r="X58" s="34"/>
      <c r="Y58" s="34"/>
      <c r="Z58" s="34"/>
      <c r="AA58" s="45">
        <v>14</v>
      </c>
      <c r="AB58" s="32">
        <v>9.2</v>
      </c>
      <c r="AC58" s="32">
        <v>39</v>
      </c>
      <c r="AD58" s="108"/>
      <c r="AE58" s="34"/>
      <c r="AF58" s="34"/>
      <c r="AG58" s="34"/>
      <c r="AH58" s="34"/>
      <c r="AI58" s="34"/>
      <c r="AJ58" s="34"/>
      <c r="AK58" s="34"/>
      <c r="AL58" s="34"/>
    </row>
    <row r="59" spans="1:38" ht="16.5" customHeight="1">
      <c r="A59" s="44">
        <v>15</v>
      </c>
      <c r="B59" s="7">
        <v>8.6</v>
      </c>
      <c r="C59" s="7">
        <v>42</v>
      </c>
      <c r="D59" s="107"/>
      <c r="E59" s="6"/>
      <c r="F59" s="6"/>
      <c r="G59" s="6"/>
      <c r="H59" s="6"/>
      <c r="I59" s="6"/>
      <c r="J59" s="6"/>
      <c r="K59" s="6"/>
      <c r="L59" s="6"/>
      <c r="N59" s="44">
        <v>15</v>
      </c>
      <c r="O59" s="7">
        <v>8.6</v>
      </c>
      <c r="P59" s="7">
        <v>42</v>
      </c>
      <c r="Q59" s="107"/>
      <c r="R59" s="6"/>
      <c r="S59" s="6"/>
      <c r="T59" s="6"/>
      <c r="U59" s="6"/>
      <c r="V59" s="6"/>
      <c r="W59" s="6"/>
      <c r="X59" s="6"/>
      <c r="Y59" s="6"/>
      <c r="Z59" s="6"/>
      <c r="AA59" s="44">
        <v>15</v>
      </c>
      <c r="AB59" s="7">
        <v>8.6</v>
      </c>
      <c r="AC59" s="7">
        <v>42</v>
      </c>
      <c r="AD59" s="107"/>
      <c r="AE59" s="6"/>
      <c r="AF59" s="6"/>
      <c r="AG59" s="6"/>
      <c r="AH59" s="6"/>
      <c r="AI59" s="6"/>
      <c r="AJ59" s="6"/>
      <c r="AK59" s="6"/>
      <c r="AL59" s="6"/>
    </row>
    <row r="60" spans="1:38" s="35" customFormat="1" ht="16.5" customHeight="1" hidden="1">
      <c r="A60" s="45">
        <v>16</v>
      </c>
      <c r="B60" s="32">
        <v>8</v>
      </c>
      <c r="C60" s="32">
        <v>45</v>
      </c>
      <c r="D60" s="108"/>
      <c r="E60" s="34"/>
      <c r="F60" s="34"/>
      <c r="G60" s="34"/>
      <c r="H60" s="34"/>
      <c r="I60" s="34"/>
      <c r="J60" s="34"/>
      <c r="K60" s="34"/>
      <c r="L60" s="34"/>
      <c r="M60" s="37"/>
      <c r="N60" s="45">
        <v>16</v>
      </c>
      <c r="O60" s="32">
        <v>8</v>
      </c>
      <c r="P60" s="32">
        <v>45</v>
      </c>
      <c r="Q60" s="108"/>
      <c r="R60" s="34"/>
      <c r="S60" s="34"/>
      <c r="T60" s="34"/>
      <c r="U60" s="34"/>
      <c r="V60" s="34"/>
      <c r="W60" s="34"/>
      <c r="X60" s="34"/>
      <c r="Y60" s="34"/>
      <c r="Z60" s="34"/>
      <c r="AA60" s="45">
        <v>16</v>
      </c>
      <c r="AB60" s="32">
        <v>8</v>
      </c>
      <c r="AC60" s="32">
        <v>45</v>
      </c>
      <c r="AD60" s="108"/>
      <c r="AE60" s="34"/>
      <c r="AF60" s="34"/>
      <c r="AG60" s="34"/>
      <c r="AH60" s="34"/>
      <c r="AI60" s="34"/>
      <c r="AJ60" s="34"/>
      <c r="AK60" s="34"/>
      <c r="AL60" s="34"/>
    </row>
    <row r="61" spans="1:38" ht="16.5" customHeight="1">
      <c r="A61" s="44">
        <v>17</v>
      </c>
      <c r="B61" s="7">
        <v>7.5</v>
      </c>
      <c r="C61" s="7">
        <v>48</v>
      </c>
      <c r="D61" s="107"/>
      <c r="E61" s="6"/>
      <c r="F61" s="6"/>
      <c r="G61" s="6"/>
      <c r="H61" s="6"/>
      <c r="I61" s="6"/>
      <c r="J61" s="6"/>
      <c r="K61" s="6"/>
      <c r="L61" s="6"/>
      <c r="N61" s="44">
        <v>17</v>
      </c>
      <c r="O61" s="7">
        <v>7.5</v>
      </c>
      <c r="P61" s="7">
        <v>48</v>
      </c>
      <c r="Q61" s="107"/>
      <c r="R61" s="6"/>
      <c r="S61" s="6"/>
      <c r="T61" s="6"/>
      <c r="U61" s="6"/>
      <c r="V61" s="6"/>
      <c r="W61" s="6"/>
      <c r="X61" s="6"/>
      <c r="Y61" s="6"/>
      <c r="Z61" s="6"/>
      <c r="AA61" s="44">
        <v>17</v>
      </c>
      <c r="AB61" s="7">
        <v>7.5</v>
      </c>
      <c r="AC61" s="7">
        <v>48</v>
      </c>
      <c r="AD61" s="107"/>
      <c r="AE61" s="6"/>
      <c r="AF61" s="6"/>
      <c r="AG61" s="6"/>
      <c r="AH61" s="6"/>
      <c r="AI61" s="6"/>
      <c r="AJ61" s="6"/>
      <c r="AK61" s="6"/>
      <c r="AL61" s="6"/>
    </row>
    <row r="62" spans="1:38" s="35" customFormat="1" ht="16.5" customHeight="1" hidden="1">
      <c r="A62" s="45">
        <v>18</v>
      </c>
      <c r="B62" s="32">
        <v>7.1</v>
      </c>
      <c r="C62" s="32">
        <v>51</v>
      </c>
      <c r="D62" s="108"/>
      <c r="E62" s="34"/>
      <c r="F62" s="34"/>
      <c r="G62" s="34"/>
      <c r="H62" s="34"/>
      <c r="I62" s="34"/>
      <c r="J62" s="34"/>
      <c r="K62" s="34"/>
      <c r="L62" s="34"/>
      <c r="N62" s="45">
        <v>18</v>
      </c>
      <c r="O62" s="32">
        <v>7.1</v>
      </c>
      <c r="P62" s="32">
        <v>51</v>
      </c>
      <c r="Q62" s="108"/>
      <c r="R62" s="34"/>
      <c r="S62" s="34"/>
      <c r="T62" s="34"/>
      <c r="U62" s="34"/>
      <c r="V62" s="34"/>
      <c r="W62" s="34"/>
      <c r="X62" s="34"/>
      <c r="Y62" s="34"/>
      <c r="Z62" s="34"/>
      <c r="AA62" s="45">
        <v>18</v>
      </c>
      <c r="AB62" s="32">
        <v>7.1</v>
      </c>
      <c r="AC62" s="32">
        <v>51</v>
      </c>
      <c r="AD62" s="108"/>
      <c r="AE62" s="34"/>
      <c r="AF62" s="34"/>
      <c r="AG62" s="34"/>
      <c r="AH62" s="34"/>
      <c r="AI62" s="34"/>
      <c r="AJ62" s="34"/>
      <c r="AK62" s="34"/>
      <c r="AL62" s="34"/>
    </row>
    <row r="63" spans="1:38" ht="16.5" customHeight="1">
      <c r="A63" s="44">
        <v>19</v>
      </c>
      <c r="B63" s="7">
        <v>6.7</v>
      </c>
      <c r="C63" s="7">
        <v>54</v>
      </c>
      <c r="D63" s="107"/>
      <c r="E63" s="6"/>
      <c r="F63" s="6"/>
      <c r="G63" s="6"/>
      <c r="H63" s="6"/>
      <c r="I63" s="6"/>
      <c r="J63" s="6"/>
      <c r="K63" s="6"/>
      <c r="L63" s="6"/>
      <c r="N63" s="44">
        <v>19</v>
      </c>
      <c r="O63" s="7">
        <v>6.7</v>
      </c>
      <c r="P63" s="7">
        <v>54</v>
      </c>
      <c r="Q63" s="107"/>
      <c r="R63" s="6"/>
      <c r="S63" s="6"/>
      <c r="T63" s="6"/>
      <c r="U63" s="6"/>
      <c r="V63" s="6"/>
      <c r="W63" s="6"/>
      <c r="X63" s="6"/>
      <c r="Y63" s="6"/>
      <c r="Z63" s="6"/>
      <c r="AA63" s="44">
        <v>19</v>
      </c>
      <c r="AB63" s="7">
        <v>6.7</v>
      </c>
      <c r="AC63" s="7">
        <v>54</v>
      </c>
      <c r="AD63" s="107"/>
      <c r="AE63" s="6"/>
      <c r="AF63" s="6"/>
      <c r="AG63" s="6"/>
      <c r="AH63" s="6"/>
      <c r="AI63" s="6"/>
      <c r="AJ63" s="6"/>
      <c r="AK63" s="6"/>
      <c r="AL63" s="6"/>
    </row>
    <row r="64" spans="1:38" s="35" customFormat="1" ht="16.5" customHeight="1" hidden="1">
      <c r="A64" s="45">
        <v>20</v>
      </c>
      <c r="B64" s="32">
        <v>6.3</v>
      </c>
      <c r="C64" s="32">
        <v>57</v>
      </c>
      <c r="D64" s="108"/>
      <c r="E64" s="34"/>
      <c r="F64" s="34"/>
      <c r="G64" s="34"/>
      <c r="H64" s="34"/>
      <c r="I64" s="34"/>
      <c r="J64" s="34"/>
      <c r="K64" s="34"/>
      <c r="L64" s="34"/>
      <c r="N64" s="45">
        <v>20</v>
      </c>
      <c r="O64" s="32">
        <v>6.3</v>
      </c>
      <c r="P64" s="32">
        <v>57</v>
      </c>
      <c r="Q64" s="108"/>
      <c r="R64" s="34"/>
      <c r="S64" s="34"/>
      <c r="T64" s="34"/>
      <c r="U64" s="34"/>
      <c r="V64" s="34"/>
      <c r="W64" s="34"/>
      <c r="X64" s="34"/>
      <c r="Y64" s="34"/>
      <c r="Z64" s="34"/>
      <c r="AA64" s="45">
        <v>20</v>
      </c>
      <c r="AB64" s="32">
        <v>6.3</v>
      </c>
      <c r="AC64" s="32">
        <v>57</v>
      </c>
      <c r="AD64" s="108"/>
      <c r="AE64" s="34"/>
      <c r="AF64" s="34"/>
      <c r="AG64" s="34"/>
      <c r="AH64" s="34"/>
      <c r="AI64" s="34"/>
      <c r="AJ64" s="34"/>
      <c r="AK64" s="34"/>
      <c r="AL64" s="34"/>
    </row>
    <row r="65" spans="1:38" ht="16.5" customHeight="1">
      <c r="A65" s="44">
        <v>21</v>
      </c>
      <c r="B65" s="7">
        <v>6</v>
      </c>
      <c r="C65" s="7">
        <v>60</v>
      </c>
      <c r="D65" s="107"/>
      <c r="E65" s="6"/>
      <c r="F65" s="6"/>
      <c r="G65" s="6"/>
      <c r="H65" s="6"/>
      <c r="I65" s="6"/>
      <c r="J65" s="6"/>
      <c r="K65" s="6"/>
      <c r="L65" s="6"/>
      <c r="N65" s="44">
        <v>21</v>
      </c>
      <c r="O65" s="7">
        <v>6</v>
      </c>
      <c r="P65" s="7">
        <v>60</v>
      </c>
      <c r="Q65" s="107"/>
      <c r="R65" s="6"/>
      <c r="S65" s="6"/>
      <c r="T65" s="6"/>
      <c r="U65" s="6"/>
      <c r="V65" s="6"/>
      <c r="W65" s="6"/>
      <c r="X65" s="6"/>
      <c r="Y65" s="6"/>
      <c r="Z65" s="6"/>
      <c r="AA65" s="44">
        <v>21</v>
      </c>
      <c r="AB65" s="7">
        <v>6</v>
      </c>
      <c r="AC65" s="7">
        <v>60</v>
      </c>
      <c r="AD65" s="107"/>
      <c r="AE65" s="6"/>
      <c r="AF65" s="6"/>
      <c r="AG65" s="6"/>
      <c r="AH65" s="6"/>
      <c r="AI65" s="6"/>
      <c r="AJ65" s="6"/>
      <c r="AK65" s="6"/>
      <c r="AL65" s="6"/>
    </row>
    <row r="66" spans="1:38" s="35" customFormat="1" ht="16.5" customHeight="1" hidden="1">
      <c r="A66" s="45">
        <v>22</v>
      </c>
      <c r="B66" s="32">
        <v>5.7</v>
      </c>
      <c r="C66" s="32">
        <v>63</v>
      </c>
      <c r="D66" s="108"/>
      <c r="E66" s="34"/>
      <c r="F66" s="34"/>
      <c r="G66" s="34"/>
      <c r="H66" s="34"/>
      <c r="I66" s="34"/>
      <c r="J66" s="34"/>
      <c r="K66" s="34"/>
      <c r="L66" s="34"/>
      <c r="N66" s="45">
        <v>22</v>
      </c>
      <c r="O66" s="32">
        <v>5.7</v>
      </c>
      <c r="P66" s="32">
        <v>63</v>
      </c>
      <c r="Q66" s="108"/>
      <c r="R66" s="34"/>
      <c r="S66" s="34"/>
      <c r="T66" s="34"/>
      <c r="U66" s="34"/>
      <c r="V66" s="34"/>
      <c r="W66" s="34"/>
      <c r="X66" s="34"/>
      <c r="Y66" s="34"/>
      <c r="Z66" s="34"/>
      <c r="AA66" s="45">
        <v>22</v>
      </c>
      <c r="AB66" s="32">
        <v>5.7</v>
      </c>
      <c r="AC66" s="32">
        <v>63</v>
      </c>
      <c r="AD66" s="108"/>
      <c r="AE66" s="34"/>
      <c r="AF66" s="34"/>
      <c r="AG66" s="34"/>
      <c r="AH66" s="34"/>
      <c r="AI66" s="34"/>
      <c r="AJ66" s="34"/>
      <c r="AK66" s="34"/>
      <c r="AL66" s="34"/>
    </row>
    <row r="67" spans="1:38" ht="16.5" customHeight="1">
      <c r="A67" s="44">
        <v>23</v>
      </c>
      <c r="B67" s="7">
        <v>5.5</v>
      </c>
      <c r="C67" s="7">
        <v>66</v>
      </c>
      <c r="D67" s="107"/>
      <c r="E67" s="6"/>
      <c r="F67" s="6"/>
      <c r="G67" s="6"/>
      <c r="H67" s="6"/>
      <c r="I67" s="6"/>
      <c r="J67" s="6"/>
      <c r="K67" s="6"/>
      <c r="L67" s="6"/>
      <c r="N67" s="44">
        <v>23</v>
      </c>
      <c r="O67" s="7">
        <v>5.5</v>
      </c>
      <c r="P67" s="7">
        <v>66</v>
      </c>
      <c r="Q67" s="107"/>
      <c r="R67" s="6"/>
      <c r="S67" s="6"/>
      <c r="T67" s="6"/>
      <c r="U67" s="6"/>
      <c r="V67" s="6"/>
      <c r="W67" s="6"/>
      <c r="X67" s="6"/>
      <c r="Y67" s="6"/>
      <c r="Z67" s="6"/>
      <c r="AA67" s="44">
        <v>23</v>
      </c>
      <c r="AB67" s="7">
        <v>5.5</v>
      </c>
      <c r="AC67" s="7">
        <v>66</v>
      </c>
      <c r="AD67" s="107"/>
      <c r="AE67" s="6"/>
      <c r="AF67" s="6"/>
      <c r="AG67" s="6"/>
      <c r="AH67" s="6"/>
      <c r="AI67" s="6"/>
      <c r="AJ67" s="6"/>
      <c r="AK67" s="6"/>
      <c r="AL67" s="6"/>
    </row>
    <row r="68" spans="1:38" s="35" customFormat="1" ht="16.5" customHeight="1" hidden="1">
      <c r="A68" s="45">
        <v>24</v>
      </c>
      <c r="B68" s="32">
        <v>5.2</v>
      </c>
      <c r="C68" s="32">
        <v>69</v>
      </c>
      <c r="D68" s="108"/>
      <c r="E68" s="34"/>
      <c r="F68" s="34"/>
      <c r="G68" s="34"/>
      <c r="H68" s="34"/>
      <c r="I68" s="34"/>
      <c r="J68" s="34"/>
      <c r="K68" s="34"/>
      <c r="L68" s="34"/>
      <c r="N68" s="45">
        <v>24</v>
      </c>
      <c r="O68" s="32">
        <v>5.2</v>
      </c>
      <c r="P68" s="32">
        <v>69</v>
      </c>
      <c r="Q68" s="108"/>
      <c r="R68" s="34"/>
      <c r="S68" s="34"/>
      <c r="T68" s="34"/>
      <c r="U68" s="34"/>
      <c r="V68" s="34"/>
      <c r="W68" s="34"/>
      <c r="X68" s="34"/>
      <c r="Y68" s="34"/>
      <c r="Z68" s="34"/>
      <c r="AA68" s="45">
        <v>24</v>
      </c>
      <c r="AB68" s="32">
        <v>5.2</v>
      </c>
      <c r="AC68" s="32">
        <v>69</v>
      </c>
      <c r="AD68" s="108"/>
      <c r="AE68" s="34"/>
      <c r="AF68" s="34"/>
      <c r="AG68" s="34"/>
      <c r="AH68" s="34"/>
      <c r="AI68" s="34"/>
      <c r="AJ68" s="34"/>
      <c r="AK68" s="34"/>
      <c r="AL68" s="34"/>
    </row>
    <row r="69" spans="1:38" ht="16.5" customHeight="1">
      <c r="A69" s="44">
        <v>25</v>
      </c>
      <c r="B69" s="7">
        <v>5</v>
      </c>
      <c r="C69" s="7">
        <v>72</v>
      </c>
      <c r="D69" s="107"/>
      <c r="E69" s="6"/>
      <c r="F69" s="6"/>
      <c r="G69" s="6"/>
      <c r="H69" s="6"/>
      <c r="I69" s="6"/>
      <c r="J69" s="6"/>
      <c r="K69" s="6"/>
      <c r="L69" s="6"/>
      <c r="N69" s="44">
        <v>25</v>
      </c>
      <c r="O69" s="7">
        <v>5</v>
      </c>
      <c r="P69" s="7">
        <v>72</v>
      </c>
      <c r="Q69" s="107"/>
      <c r="R69" s="6"/>
      <c r="S69" s="6"/>
      <c r="T69" s="6"/>
      <c r="U69" s="6"/>
      <c r="V69" s="6"/>
      <c r="W69" s="6"/>
      <c r="X69" s="6"/>
      <c r="Y69" s="6"/>
      <c r="Z69" s="6"/>
      <c r="AA69" s="44">
        <v>25</v>
      </c>
      <c r="AB69" s="7">
        <v>5</v>
      </c>
      <c r="AC69" s="7">
        <v>72</v>
      </c>
      <c r="AD69" s="107"/>
      <c r="AE69" s="6"/>
      <c r="AF69" s="6"/>
      <c r="AG69" s="6"/>
      <c r="AH69" s="6"/>
      <c r="AI69" s="6"/>
      <c r="AJ69" s="6"/>
      <c r="AK69" s="6"/>
      <c r="AL69" s="6"/>
    </row>
    <row r="70" spans="1:38" s="35" customFormat="1" ht="16.5" customHeight="1" hidden="1">
      <c r="A70" s="45">
        <v>26</v>
      </c>
      <c r="B70" s="32">
        <v>4.8</v>
      </c>
      <c r="C70" s="32">
        <v>75</v>
      </c>
      <c r="D70" s="108"/>
      <c r="E70" s="34"/>
      <c r="F70" s="34"/>
      <c r="G70" s="34"/>
      <c r="H70" s="34"/>
      <c r="I70" s="34"/>
      <c r="J70" s="34"/>
      <c r="K70" s="34"/>
      <c r="L70" s="34"/>
      <c r="N70" s="45">
        <v>26</v>
      </c>
      <c r="O70" s="32">
        <v>4.8</v>
      </c>
      <c r="P70" s="32">
        <v>75</v>
      </c>
      <c r="Q70" s="108"/>
      <c r="R70" s="34"/>
      <c r="S70" s="34"/>
      <c r="T70" s="34"/>
      <c r="U70" s="34"/>
      <c r="V70" s="34"/>
      <c r="W70" s="34"/>
      <c r="X70" s="34"/>
      <c r="Y70" s="34"/>
      <c r="Z70" s="34"/>
      <c r="AA70" s="45">
        <v>26</v>
      </c>
      <c r="AB70" s="32">
        <v>4.8</v>
      </c>
      <c r="AC70" s="32">
        <v>75</v>
      </c>
      <c r="AD70" s="108"/>
      <c r="AE70" s="34"/>
      <c r="AF70" s="34"/>
      <c r="AG70" s="34"/>
      <c r="AH70" s="34"/>
      <c r="AI70" s="34"/>
      <c r="AJ70" s="34"/>
      <c r="AK70" s="34"/>
      <c r="AL70" s="34"/>
    </row>
    <row r="71" spans="1:38" ht="16.5" customHeight="1">
      <c r="A71" s="44">
        <v>27</v>
      </c>
      <c r="B71" s="7">
        <v>4.6</v>
      </c>
      <c r="C71" s="7">
        <v>78</v>
      </c>
      <c r="D71" s="107"/>
      <c r="E71" s="6"/>
      <c r="F71" s="6"/>
      <c r="G71" s="6"/>
      <c r="H71" s="6"/>
      <c r="I71" s="6"/>
      <c r="J71" s="6"/>
      <c r="K71" s="6"/>
      <c r="L71" s="6"/>
      <c r="N71" s="44">
        <v>27</v>
      </c>
      <c r="O71" s="7">
        <v>4.6</v>
      </c>
      <c r="P71" s="7">
        <v>78</v>
      </c>
      <c r="Q71" s="107"/>
      <c r="R71" s="6"/>
      <c r="S71" s="6"/>
      <c r="T71" s="6"/>
      <c r="U71" s="6"/>
      <c r="V71" s="6"/>
      <c r="W71" s="6"/>
      <c r="X71" s="6"/>
      <c r="Y71" s="6"/>
      <c r="Z71" s="6"/>
      <c r="AA71" s="44">
        <v>27</v>
      </c>
      <c r="AB71" s="7">
        <v>4.6</v>
      </c>
      <c r="AC71" s="7">
        <v>78</v>
      </c>
      <c r="AD71" s="107"/>
      <c r="AE71" s="6"/>
      <c r="AF71" s="6"/>
      <c r="AG71" s="6"/>
      <c r="AH71" s="6"/>
      <c r="AI71" s="6"/>
      <c r="AJ71" s="6"/>
      <c r="AK71" s="6"/>
      <c r="AL71" s="6"/>
    </row>
    <row r="72" spans="1:38" s="35" customFormat="1" ht="16.5" customHeight="1" hidden="1">
      <c r="A72" s="45">
        <v>28</v>
      </c>
      <c r="B72" s="32">
        <v>4.4</v>
      </c>
      <c r="C72" s="32">
        <v>81</v>
      </c>
      <c r="D72" s="108"/>
      <c r="E72" s="34"/>
      <c r="F72" s="34"/>
      <c r="G72" s="34"/>
      <c r="H72" s="34"/>
      <c r="I72" s="34"/>
      <c r="J72" s="34"/>
      <c r="K72" s="34"/>
      <c r="L72" s="34"/>
      <c r="N72" s="45">
        <v>28</v>
      </c>
      <c r="O72" s="32">
        <v>4.4</v>
      </c>
      <c r="P72" s="32">
        <v>81</v>
      </c>
      <c r="Q72" s="108"/>
      <c r="R72" s="34"/>
      <c r="S72" s="34"/>
      <c r="T72" s="34"/>
      <c r="U72" s="34"/>
      <c r="V72" s="34"/>
      <c r="W72" s="34"/>
      <c r="X72" s="34"/>
      <c r="Y72" s="34"/>
      <c r="Z72" s="34"/>
      <c r="AA72" s="45">
        <v>28</v>
      </c>
      <c r="AB72" s="32">
        <v>4.4</v>
      </c>
      <c r="AC72" s="32">
        <v>81</v>
      </c>
      <c r="AD72" s="108"/>
      <c r="AE72" s="34"/>
      <c r="AF72" s="34"/>
      <c r="AG72" s="34"/>
      <c r="AH72" s="34"/>
      <c r="AI72" s="34"/>
      <c r="AJ72" s="34"/>
      <c r="AK72" s="34"/>
      <c r="AL72" s="34"/>
    </row>
    <row r="73" spans="1:38" ht="16.5" customHeight="1">
      <c r="A73" s="44">
        <v>29</v>
      </c>
      <c r="B73" s="7">
        <v>4.3</v>
      </c>
      <c r="C73" s="7">
        <v>84</v>
      </c>
      <c r="D73" s="107"/>
      <c r="E73" s="6"/>
      <c r="F73" s="6"/>
      <c r="G73" s="6"/>
      <c r="H73" s="6"/>
      <c r="I73" s="6"/>
      <c r="J73" s="6"/>
      <c r="K73" s="6"/>
      <c r="L73" s="6"/>
      <c r="N73" s="44">
        <v>29</v>
      </c>
      <c r="O73" s="7">
        <v>4.3</v>
      </c>
      <c r="P73" s="7">
        <v>84</v>
      </c>
      <c r="Q73" s="107"/>
      <c r="R73" s="6"/>
      <c r="S73" s="6"/>
      <c r="T73" s="6"/>
      <c r="U73" s="6"/>
      <c r="V73" s="6"/>
      <c r="W73" s="6"/>
      <c r="X73" s="6"/>
      <c r="Y73" s="6"/>
      <c r="Z73" s="6"/>
      <c r="AA73" s="44">
        <v>29</v>
      </c>
      <c r="AB73" s="7">
        <v>4.3</v>
      </c>
      <c r="AC73" s="7">
        <v>84</v>
      </c>
      <c r="AD73" s="107"/>
      <c r="AE73" s="6"/>
      <c r="AF73" s="6"/>
      <c r="AG73" s="6"/>
      <c r="AH73" s="6"/>
      <c r="AI73" s="6"/>
      <c r="AJ73" s="6"/>
      <c r="AK73" s="6"/>
      <c r="AL73" s="6"/>
    </row>
    <row r="74" spans="1:38" s="35" customFormat="1" ht="16.5" customHeight="1" hidden="1">
      <c r="A74" s="45">
        <v>30</v>
      </c>
      <c r="B74" s="32">
        <v>4.1</v>
      </c>
      <c r="C74" s="32">
        <v>87</v>
      </c>
      <c r="D74" s="108"/>
      <c r="E74" s="34"/>
      <c r="F74" s="34"/>
      <c r="G74" s="34"/>
      <c r="H74" s="34"/>
      <c r="I74" s="34"/>
      <c r="J74" s="34"/>
      <c r="K74" s="34"/>
      <c r="L74" s="34"/>
      <c r="N74" s="45">
        <v>30</v>
      </c>
      <c r="O74" s="32">
        <v>4.1</v>
      </c>
      <c r="P74" s="32">
        <v>87</v>
      </c>
      <c r="Q74" s="108"/>
      <c r="R74" s="34"/>
      <c r="S74" s="34"/>
      <c r="T74" s="34"/>
      <c r="U74" s="34"/>
      <c r="V74" s="34"/>
      <c r="W74" s="34"/>
      <c r="X74" s="34"/>
      <c r="Y74" s="34"/>
      <c r="Z74" s="34"/>
      <c r="AA74" s="45">
        <v>30</v>
      </c>
      <c r="AB74" s="32">
        <v>4.1</v>
      </c>
      <c r="AC74" s="32">
        <v>87</v>
      </c>
      <c r="AD74" s="108"/>
      <c r="AE74" s="34"/>
      <c r="AF74" s="34"/>
      <c r="AG74" s="34"/>
      <c r="AH74" s="34"/>
      <c r="AI74" s="34"/>
      <c r="AJ74" s="34"/>
      <c r="AK74" s="34"/>
      <c r="AL74" s="34"/>
    </row>
    <row r="75" spans="1:38" ht="16.5" customHeight="1">
      <c r="A75" s="44">
        <v>31</v>
      </c>
      <c r="B75" s="7">
        <v>4</v>
      </c>
      <c r="C75" s="7">
        <v>90</v>
      </c>
      <c r="D75" s="107"/>
      <c r="E75" s="6"/>
      <c r="F75" s="6"/>
      <c r="G75" s="6"/>
      <c r="H75" s="6"/>
      <c r="I75" s="6"/>
      <c r="J75" s="6"/>
      <c r="K75" s="6"/>
      <c r="L75" s="6"/>
      <c r="N75" s="44">
        <v>31</v>
      </c>
      <c r="O75" s="7">
        <v>4</v>
      </c>
      <c r="P75" s="7">
        <v>90</v>
      </c>
      <c r="Q75" s="107"/>
      <c r="R75" s="6"/>
      <c r="S75" s="6"/>
      <c r="T75" s="6"/>
      <c r="U75" s="6"/>
      <c r="V75" s="6"/>
      <c r="W75" s="6"/>
      <c r="X75" s="6"/>
      <c r="Y75" s="6"/>
      <c r="Z75" s="6"/>
      <c r="AA75" s="44">
        <v>31</v>
      </c>
      <c r="AB75" s="7">
        <v>4</v>
      </c>
      <c r="AC75" s="7">
        <v>90</v>
      </c>
      <c r="AD75" s="107"/>
      <c r="AE75" s="6"/>
      <c r="AF75" s="6"/>
      <c r="AG75" s="6"/>
      <c r="AH75" s="6"/>
      <c r="AI75" s="6"/>
      <c r="AJ75" s="6"/>
      <c r="AK75" s="6"/>
      <c r="AL75" s="6"/>
    </row>
    <row r="76" spans="1:38" s="35" customFormat="1" ht="13.5" hidden="1">
      <c r="A76" s="38">
        <v>32</v>
      </c>
      <c r="B76" s="39">
        <v>3.9</v>
      </c>
      <c r="C76" s="39">
        <v>93</v>
      </c>
      <c r="D76" s="40"/>
      <c r="E76" s="41"/>
      <c r="F76" s="41"/>
      <c r="G76" s="41"/>
      <c r="H76" s="41"/>
      <c r="I76" s="41"/>
      <c r="J76" s="41"/>
      <c r="K76" s="41"/>
      <c r="L76" s="41"/>
      <c r="N76" s="38">
        <v>32</v>
      </c>
      <c r="O76" s="39">
        <v>3.9</v>
      </c>
      <c r="P76" s="39">
        <v>93</v>
      </c>
      <c r="Q76" s="40"/>
      <c r="R76" s="41"/>
      <c r="S76" s="41"/>
      <c r="T76" s="41"/>
      <c r="U76" s="41"/>
      <c r="V76" s="41"/>
      <c r="W76" s="41"/>
      <c r="X76" s="41"/>
      <c r="Y76" s="41"/>
      <c r="Z76" s="41"/>
      <c r="AA76" s="38">
        <v>32</v>
      </c>
      <c r="AB76" s="39">
        <v>3.9</v>
      </c>
      <c r="AC76" s="39">
        <v>93</v>
      </c>
      <c r="AD76" s="40"/>
      <c r="AE76" s="41"/>
      <c r="AF76" s="41"/>
      <c r="AG76" s="41"/>
      <c r="AH76" s="41"/>
      <c r="AI76" s="41"/>
      <c r="AJ76" s="41"/>
      <c r="AK76" s="41"/>
      <c r="AL76" s="41"/>
    </row>
  </sheetData>
  <sheetProtection/>
  <printOptions/>
  <pageMargins left="0.47" right="0.11811023622047245" top="0.44" bottom="0.3937007874015748" header="0.21" footer="0.11811023622047245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70" zoomScaleNormal="85" zoomScaleSheetLayoutView="70" zoomScalePageLayoutView="0" workbookViewId="0" topLeftCell="A1">
      <selection activeCell="V12" sqref="V12"/>
    </sheetView>
  </sheetViews>
  <sheetFormatPr defaultColWidth="9.00390625" defaultRowHeight="13.5"/>
  <cols>
    <col min="1" max="1" width="5.625" style="2" customWidth="1"/>
    <col min="2" max="2" width="8.375" style="2" customWidth="1"/>
    <col min="3" max="6" width="10.625" style="2" customWidth="1"/>
    <col min="7" max="7" width="5.125" style="2" customWidth="1"/>
    <col min="8" max="16384" width="9.00390625" style="2" customWidth="1"/>
  </cols>
  <sheetData>
    <row r="1" spans="1:6" ht="14.25" customHeight="1">
      <c r="A1" s="95" t="s">
        <v>60</v>
      </c>
      <c r="B1" s="96"/>
      <c r="C1" s="96"/>
      <c r="D1" s="96"/>
      <c r="E1" s="96"/>
      <c r="F1" s="96"/>
    </row>
    <row r="2" spans="1:6" ht="14.25" customHeight="1">
      <c r="A2" s="12" t="s">
        <v>7</v>
      </c>
      <c r="B2" s="100" t="s">
        <v>5</v>
      </c>
      <c r="C2" s="101"/>
      <c r="D2" s="101"/>
      <c r="E2" s="101"/>
      <c r="F2" s="101"/>
    </row>
    <row r="3" spans="1:6" ht="18" customHeight="1">
      <c r="A3" s="103"/>
      <c r="B3" s="104"/>
      <c r="C3" s="99" t="s">
        <v>3</v>
      </c>
      <c r="D3" s="99"/>
      <c r="E3" s="99"/>
      <c r="F3" s="99"/>
    </row>
    <row r="4" spans="1:12" ht="27.75" customHeight="1">
      <c r="A4" s="105"/>
      <c r="B4" s="106"/>
      <c r="C4" s="90" t="s">
        <v>62</v>
      </c>
      <c r="D4" s="90" t="s">
        <v>57</v>
      </c>
      <c r="E4" s="90" t="s">
        <v>58</v>
      </c>
      <c r="F4" s="90" t="s">
        <v>59</v>
      </c>
      <c r="H4" s="13"/>
      <c r="I4" s="13"/>
      <c r="J4" s="13"/>
      <c r="K4" s="13"/>
      <c r="L4" s="14"/>
    </row>
    <row r="5" spans="1:12" ht="27" customHeight="1">
      <c r="A5" s="97" t="s">
        <v>4</v>
      </c>
      <c r="B5" s="91" t="s">
        <v>55</v>
      </c>
      <c r="C5" s="3" t="s">
        <v>139</v>
      </c>
      <c r="D5" s="3" t="s">
        <v>140</v>
      </c>
      <c r="E5" s="3" t="s">
        <v>141</v>
      </c>
      <c r="F5" s="3" t="s">
        <v>142</v>
      </c>
      <c r="H5" s="13"/>
      <c r="I5" s="13"/>
      <c r="J5" s="13"/>
      <c r="K5" s="13"/>
      <c r="L5" s="14"/>
    </row>
    <row r="6" spans="1:12" ht="27" customHeight="1">
      <c r="A6" s="102"/>
      <c r="B6" s="91" t="s">
        <v>56</v>
      </c>
      <c r="C6" s="3" t="s">
        <v>143</v>
      </c>
      <c r="D6" s="3" t="s">
        <v>144</v>
      </c>
      <c r="E6" s="3" t="s">
        <v>145</v>
      </c>
      <c r="F6" s="3" t="s">
        <v>146</v>
      </c>
      <c r="H6" s="13"/>
      <c r="I6" s="13"/>
      <c r="J6" s="13"/>
      <c r="K6" s="13"/>
      <c r="L6" s="14"/>
    </row>
    <row r="7" spans="8:12" ht="13.5">
      <c r="H7" s="14"/>
      <c r="I7" s="14"/>
      <c r="J7" s="14"/>
      <c r="K7" s="14"/>
      <c r="L7" s="14"/>
    </row>
    <row r="8" spans="1:12" ht="15" customHeight="1">
      <c r="A8" s="95" t="s">
        <v>61</v>
      </c>
      <c r="B8" s="96"/>
      <c r="C8" s="96"/>
      <c r="D8" s="96"/>
      <c r="E8" s="96"/>
      <c r="F8" s="96"/>
      <c r="H8" s="14"/>
      <c r="I8" s="14"/>
      <c r="J8" s="14"/>
      <c r="K8" s="14"/>
      <c r="L8" s="14"/>
    </row>
    <row r="9" spans="1:12" ht="14.25" customHeight="1">
      <c r="A9" s="12" t="s">
        <v>7</v>
      </c>
      <c r="B9" s="100" t="s">
        <v>6</v>
      </c>
      <c r="C9" s="101"/>
      <c r="D9" s="101"/>
      <c r="E9" s="101"/>
      <c r="F9" s="101"/>
      <c r="H9" s="14"/>
      <c r="I9" s="14"/>
      <c r="J9" s="14"/>
      <c r="K9" s="14"/>
      <c r="L9" s="14"/>
    </row>
    <row r="10" spans="1:12" ht="18" customHeight="1">
      <c r="A10" s="103"/>
      <c r="B10" s="104"/>
      <c r="C10" s="99" t="s">
        <v>3</v>
      </c>
      <c r="D10" s="99"/>
      <c r="E10" s="99"/>
      <c r="F10" s="99"/>
      <c r="H10" s="14"/>
      <c r="I10" s="14"/>
      <c r="J10" s="14"/>
      <c r="K10" s="14"/>
      <c r="L10" s="14"/>
    </row>
    <row r="11" spans="1:12" ht="27.75" customHeight="1">
      <c r="A11" s="105"/>
      <c r="B11" s="106"/>
      <c r="C11" s="90" t="s">
        <v>63</v>
      </c>
      <c r="D11" s="90" t="s">
        <v>57</v>
      </c>
      <c r="E11" s="90" t="s">
        <v>58</v>
      </c>
      <c r="F11" s="90" t="s">
        <v>59</v>
      </c>
      <c r="H11" s="13"/>
      <c r="I11" s="13"/>
      <c r="J11" s="13"/>
      <c r="K11" s="13"/>
      <c r="L11" s="14"/>
    </row>
    <row r="12" spans="1:12" ht="27" customHeight="1">
      <c r="A12" s="97" t="s">
        <v>4</v>
      </c>
      <c r="B12" s="91" t="s">
        <v>55</v>
      </c>
      <c r="C12" s="4"/>
      <c r="D12" s="3" t="s">
        <v>147</v>
      </c>
      <c r="E12" s="3" t="s">
        <v>148</v>
      </c>
      <c r="F12" s="3" t="s">
        <v>149</v>
      </c>
      <c r="H12" s="13"/>
      <c r="I12" s="13"/>
      <c r="J12" s="13"/>
      <c r="K12" s="13"/>
      <c r="L12" s="14"/>
    </row>
    <row r="13" spans="1:12" ht="27" customHeight="1">
      <c r="A13" s="98"/>
      <c r="B13" s="91" t="s">
        <v>56</v>
      </c>
      <c r="C13" s="4"/>
      <c r="D13" s="3" t="s">
        <v>150</v>
      </c>
      <c r="E13" s="3" t="s">
        <v>151</v>
      </c>
      <c r="F13" s="3" t="s">
        <v>152</v>
      </c>
      <c r="H13" s="13"/>
      <c r="I13" s="13"/>
      <c r="J13" s="13"/>
      <c r="K13" s="13"/>
      <c r="L13" s="14"/>
    </row>
  </sheetData>
  <sheetProtection/>
  <mergeCells count="10">
    <mergeCell ref="A1:F1"/>
    <mergeCell ref="A8:F8"/>
    <mergeCell ref="A12:A13"/>
    <mergeCell ref="C10:F10"/>
    <mergeCell ref="B2:F2"/>
    <mergeCell ref="A5:A6"/>
    <mergeCell ref="C3:F3"/>
    <mergeCell ref="B9:F9"/>
    <mergeCell ref="A3:B4"/>
    <mergeCell ref="A10:B11"/>
  </mergeCells>
  <printOptions/>
  <pageMargins left="0.7874015748031497" right="0.7874015748031497" top="0.984251968503937" bottom="0.984251968503937" header="0.5118110236220472" footer="0.5118110236220472"/>
  <pageSetup horizontalDpi="200" verticalDpi="2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2"/>
  <sheetViews>
    <sheetView view="pageBreakPreview" zoomScaleSheetLayoutView="100" zoomScalePageLayoutView="0" workbookViewId="0" topLeftCell="A1">
      <selection activeCell="J23" sqref="J23"/>
    </sheetView>
  </sheetViews>
  <sheetFormatPr defaultColWidth="9.00390625" defaultRowHeight="13.5"/>
  <cols>
    <col min="1" max="1" width="11.00390625" style="10" customWidth="1"/>
    <col min="2" max="8" width="11.625" style="10" customWidth="1"/>
    <col min="9" max="16384" width="9.00390625" style="10" customWidth="1"/>
  </cols>
  <sheetData>
    <row r="1" s="8" customFormat="1" ht="13.5"/>
    <row r="2" spans="1:8" s="9" customFormat="1" ht="22.5">
      <c r="A2" s="23" t="s">
        <v>21</v>
      </c>
      <c r="B2" s="24" t="s">
        <v>44</v>
      </c>
      <c r="C2" s="24" t="s">
        <v>40</v>
      </c>
      <c r="D2" s="24" t="s">
        <v>41</v>
      </c>
      <c r="E2" s="24" t="s">
        <v>45</v>
      </c>
      <c r="F2" s="24" t="s">
        <v>42</v>
      </c>
      <c r="G2" s="92" t="s">
        <v>43</v>
      </c>
      <c r="H2" s="25" t="s">
        <v>46</v>
      </c>
    </row>
    <row r="3" spans="1:8" s="9" customFormat="1" ht="22.5">
      <c r="A3" s="26" t="s">
        <v>22</v>
      </c>
      <c r="B3" s="27" t="s">
        <v>72</v>
      </c>
      <c r="C3" s="27" t="s">
        <v>73</v>
      </c>
      <c r="D3" s="27" t="s">
        <v>74</v>
      </c>
      <c r="E3" s="27" t="s">
        <v>73</v>
      </c>
      <c r="F3" s="27" t="s">
        <v>73</v>
      </c>
      <c r="G3" s="93" t="s">
        <v>73</v>
      </c>
      <c r="H3" s="28" t="s">
        <v>73</v>
      </c>
    </row>
    <row r="4" spans="1:8" s="9" customFormat="1" ht="13.5">
      <c r="A4" s="26" t="s">
        <v>23</v>
      </c>
      <c r="B4" s="27"/>
      <c r="C4" s="27" t="s">
        <v>24</v>
      </c>
      <c r="D4" s="27" t="s">
        <v>25</v>
      </c>
      <c r="E4" s="27"/>
      <c r="F4" s="27" t="s">
        <v>25</v>
      </c>
      <c r="G4" s="93" t="s">
        <v>25</v>
      </c>
      <c r="H4" s="28" t="s">
        <v>32</v>
      </c>
    </row>
    <row r="5" spans="1:8" s="9" customFormat="1" ht="13.5">
      <c r="A5" s="26" t="s">
        <v>26</v>
      </c>
      <c r="B5" s="27"/>
      <c r="C5" s="27"/>
      <c r="D5" s="27" t="s">
        <v>27</v>
      </c>
      <c r="E5" s="27"/>
      <c r="F5" s="27"/>
      <c r="G5" s="93"/>
      <c r="H5" s="28" t="s">
        <v>35</v>
      </c>
    </row>
    <row r="6" spans="1:8" ht="63">
      <c r="A6" s="29" t="s">
        <v>28</v>
      </c>
      <c r="B6" s="30" t="s">
        <v>54</v>
      </c>
      <c r="C6" s="30" t="s">
        <v>51</v>
      </c>
      <c r="D6" s="30" t="s">
        <v>52</v>
      </c>
      <c r="E6" s="30" t="s">
        <v>53</v>
      </c>
      <c r="F6" s="30" t="s">
        <v>29</v>
      </c>
      <c r="G6" s="94" t="s">
        <v>30</v>
      </c>
      <c r="H6" s="31" t="s">
        <v>37</v>
      </c>
    </row>
    <row r="7" spans="1:8" ht="13.5">
      <c r="A7" s="11"/>
      <c r="B7" s="11"/>
      <c r="C7" s="11"/>
      <c r="D7" s="11"/>
      <c r="E7" s="11"/>
      <c r="F7" s="11"/>
      <c r="G7" s="11"/>
      <c r="H7" s="11"/>
    </row>
    <row r="8" spans="1:8" s="9" customFormat="1" ht="22.5">
      <c r="A8" s="23" t="s">
        <v>50</v>
      </c>
      <c r="B8" s="24" t="s">
        <v>47</v>
      </c>
      <c r="C8" s="24" t="s">
        <v>48</v>
      </c>
      <c r="D8" s="24" t="s">
        <v>48</v>
      </c>
      <c r="E8" s="24" t="s">
        <v>31</v>
      </c>
      <c r="F8" s="24" t="s">
        <v>49</v>
      </c>
      <c r="G8" s="92" t="s">
        <v>76</v>
      </c>
      <c r="H8" s="25"/>
    </row>
    <row r="9" spans="1:8" s="9" customFormat="1" ht="22.5">
      <c r="A9" s="26" t="s">
        <v>22</v>
      </c>
      <c r="B9" s="27" t="s">
        <v>73</v>
      </c>
      <c r="C9" s="27" t="s">
        <v>73</v>
      </c>
      <c r="D9" s="27" t="s">
        <v>73</v>
      </c>
      <c r="E9" s="27" t="s">
        <v>73</v>
      </c>
      <c r="F9" s="27" t="s">
        <v>73</v>
      </c>
      <c r="G9" s="93" t="s">
        <v>75</v>
      </c>
      <c r="H9" s="28"/>
    </row>
    <row r="10" spans="1:8" s="9" customFormat="1" ht="13.5">
      <c r="A10" s="26" t="s">
        <v>23</v>
      </c>
      <c r="B10" s="27" t="s">
        <v>25</v>
      </c>
      <c r="C10" s="27" t="s">
        <v>25</v>
      </c>
      <c r="D10" s="27" t="s">
        <v>25</v>
      </c>
      <c r="E10" s="27" t="s">
        <v>33</v>
      </c>
      <c r="F10" s="27" t="s">
        <v>34</v>
      </c>
      <c r="G10" s="93"/>
      <c r="H10" s="28"/>
    </row>
    <row r="11" spans="1:8" s="9" customFormat="1" ht="13.5">
      <c r="A11" s="26" t="s">
        <v>26</v>
      </c>
      <c r="B11" s="27"/>
      <c r="C11" s="27"/>
      <c r="D11" s="27"/>
      <c r="E11" s="27" t="s">
        <v>36</v>
      </c>
      <c r="F11" s="27"/>
      <c r="G11" s="93"/>
      <c r="H11" s="28"/>
    </row>
    <row r="12" spans="1:8" ht="31.5">
      <c r="A12" s="29" t="s">
        <v>28</v>
      </c>
      <c r="B12" s="30" t="s">
        <v>38</v>
      </c>
      <c r="C12" s="30" t="s">
        <v>154</v>
      </c>
      <c r="D12" s="30" t="s">
        <v>155</v>
      </c>
      <c r="E12" s="30" t="s">
        <v>156</v>
      </c>
      <c r="F12" s="30"/>
      <c r="G12" s="94" t="s">
        <v>39</v>
      </c>
      <c r="H12" s="31"/>
    </row>
  </sheetData>
  <sheetProtection/>
  <printOptions/>
  <pageMargins left="0.75" right="0.75" top="1" bottom="1" header="0.512" footer="0.512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5"/>
  <sheetViews>
    <sheetView view="pageBreakPreview" zoomScale="85" zoomScaleSheetLayoutView="85" zoomScalePageLayoutView="0" workbookViewId="0" topLeftCell="A1">
      <selection activeCell="Y30" sqref="Y30"/>
    </sheetView>
  </sheetViews>
  <sheetFormatPr defaultColWidth="9.00390625" defaultRowHeight="13.5"/>
  <cols>
    <col min="1" max="1" width="7.25390625" style="50" bestFit="1" customWidth="1"/>
    <col min="2" max="3" width="4.875" style="50" bestFit="1" customWidth="1"/>
    <col min="4" max="4" width="6.125" style="50" bestFit="1" customWidth="1"/>
    <col min="5" max="5" width="5.375" style="50" bestFit="1" customWidth="1"/>
    <col min="6" max="6" width="4.375" style="50" customWidth="1"/>
    <col min="7" max="7" width="15.625" style="50" bestFit="1" customWidth="1"/>
    <col min="8" max="8" width="5.125" style="50" bestFit="1" customWidth="1"/>
    <col min="9" max="11" width="5.00390625" style="50" bestFit="1" customWidth="1"/>
    <col min="12" max="12" width="7.875" style="50" bestFit="1" customWidth="1"/>
    <col min="13" max="13" width="7.875" style="50" customWidth="1"/>
    <col min="14" max="15" width="5.375" style="50" bestFit="1" customWidth="1"/>
    <col min="16" max="18" width="4.875" style="50" bestFit="1" customWidth="1"/>
    <col min="19" max="19" width="5.375" style="50" bestFit="1" customWidth="1"/>
    <col min="20" max="20" width="4.375" style="50" customWidth="1"/>
    <col min="21" max="21" width="12.625" style="50" bestFit="1" customWidth="1"/>
    <col min="22" max="22" width="6.375" style="50" bestFit="1" customWidth="1"/>
    <col min="23" max="23" width="6.125" style="50" bestFit="1" customWidth="1"/>
    <col min="24" max="16384" width="9.00390625" style="50" customWidth="1"/>
  </cols>
  <sheetData>
    <row r="1" spans="1:23" ht="13.5">
      <c r="A1" s="46"/>
      <c r="B1" s="47"/>
      <c r="C1" s="47"/>
      <c r="D1" s="47"/>
      <c r="E1" s="48"/>
      <c r="F1" s="48"/>
      <c r="G1" s="47"/>
      <c r="H1" s="47"/>
      <c r="I1" s="47"/>
      <c r="J1" s="47"/>
      <c r="K1" s="47"/>
      <c r="L1" s="46"/>
      <c r="M1" s="46"/>
      <c r="N1" s="47"/>
      <c r="O1" s="47"/>
      <c r="P1" s="47"/>
      <c r="Q1" s="47"/>
      <c r="R1" s="47"/>
      <c r="S1" s="47"/>
      <c r="T1" s="47"/>
      <c r="U1" s="47"/>
      <c r="V1" s="47"/>
      <c r="W1" s="49"/>
    </row>
    <row r="2" spans="1:23" ht="36">
      <c r="A2" s="51" t="s">
        <v>77</v>
      </c>
      <c r="B2" s="52" t="s">
        <v>82</v>
      </c>
      <c r="C2" s="52" t="s">
        <v>83</v>
      </c>
      <c r="D2" s="52" t="s">
        <v>84</v>
      </c>
      <c r="E2" s="53" t="s">
        <v>85</v>
      </c>
      <c r="F2" s="53"/>
      <c r="G2" s="52" t="s">
        <v>86</v>
      </c>
      <c r="H2" s="52" t="s">
        <v>87</v>
      </c>
      <c r="I2" s="52" t="s">
        <v>88</v>
      </c>
      <c r="J2" s="52" t="s">
        <v>89</v>
      </c>
      <c r="K2" s="52" t="s">
        <v>90</v>
      </c>
      <c r="L2" s="51" t="s">
        <v>91</v>
      </c>
      <c r="M2" s="51" t="s">
        <v>92</v>
      </c>
      <c r="N2" s="52" t="s">
        <v>93</v>
      </c>
      <c r="O2" s="52" t="s">
        <v>94</v>
      </c>
      <c r="P2" s="52" t="s">
        <v>95</v>
      </c>
      <c r="Q2" s="52" t="s">
        <v>96</v>
      </c>
      <c r="R2" s="52" t="s">
        <v>97</v>
      </c>
      <c r="S2" s="52" t="s">
        <v>98</v>
      </c>
      <c r="T2" s="52"/>
      <c r="U2" s="52" t="s">
        <v>99</v>
      </c>
      <c r="V2" s="52" t="s">
        <v>100</v>
      </c>
      <c r="W2" s="54" t="s">
        <v>101</v>
      </c>
    </row>
    <row r="3" spans="1:23" ht="13.5">
      <c r="A3" s="55">
        <v>1</v>
      </c>
      <c r="B3" s="56">
        <v>0</v>
      </c>
      <c r="C3" s="56">
        <v>360</v>
      </c>
      <c r="D3" s="57" t="s">
        <v>102</v>
      </c>
      <c r="E3" s="58"/>
      <c r="F3" s="58"/>
      <c r="G3" s="56"/>
      <c r="H3" s="56"/>
      <c r="I3" s="56"/>
      <c r="J3" s="56"/>
      <c r="K3" s="56"/>
      <c r="L3" s="59" t="s">
        <v>102</v>
      </c>
      <c r="M3" s="60"/>
      <c r="N3" s="56"/>
      <c r="O3" s="56"/>
      <c r="P3" s="56"/>
      <c r="Q3" s="56"/>
      <c r="R3" s="56"/>
      <c r="S3" s="56"/>
      <c r="T3" s="56"/>
      <c r="U3" s="56"/>
      <c r="V3" s="56"/>
      <c r="W3" s="61"/>
    </row>
    <row r="4" spans="1:23" ht="13.5">
      <c r="A4" s="62">
        <v>2</v>
      </c>
      <c r="B4" s="63">
        <v>3</v>
      </c>
      <c r="C4" s="63">
        <v>360</v>
      </c>
      <c r="D4" s="64">
        <f aca="true" t="shared" si="0" ref="D4:D34">C4/B4</f>
        <v>120</v>
      </c>
      <c r="E4" s="64">
        <f aca="true" t="shared" si="1" ref="E4:E34">B4*C4/1000</f>
        <v>1.08</v>
      </c>
      <c r="F4" s="64"/>
      <c r="G4" s="63" t="s">
        <v>103</v>
      </c>
      <c r="H4" s="63">
        <v>100</v>
      </c>
      <c r="I4" s="63">
        <v>22</v>
      </c>
      <c r="J4" s="63"/>
      <c r="K4" s="63"/>
      <c r="L4" s="65">
        <f aca="true" t="shared" si="2" ref="L4:L11">SUM(H4:K4)</f>
        <v>122</v>
      </c>
      <c r="M4" s="66" t="s">
        <v>104</v>
      </c>
      <c r="N4" s="64">
        <f aca="true" t="shared" si="3" ref="N4:N34">C4/L4</f>
        <v>2.9508196721311477</v>
      </c>
      <c r="O4" s="64">
        <f aca="true" t="shared" si="4" ref="O4:O34">H4*10^3*(N4*10^(-3))^2</f>
        <v>0.8707336737436177</v>
      </c>
      <c r="P4" s="64">
        <f aca="true" t="shared" si="5" ref="P4:P34">I4*10^3*(N4*10^(-3))^2</f>
        <v>0.19156140822359588</v>
      </c>
      <c r="Q4" s="64">
        <f aca="true" t="shared" si="6" ref="Q4:Q34">J4*10^3*(N4*10^(-3))^2</f>
        <v>0</v>
      </c>
      <c r="R4" s="64">
        <f aca="true" t="shared" si="7" ref="R4:R34">K4*10^3*(N4*10^(-3))^2</f>
        <v>0</v>
      </c>
      <c r="S4" s="64">
        <f aca="true" t="shared" si="8" ref="S4:S34">O4+P4</f>
        <v>1.0622950819672135</v>
      </c>
      <c r="T4" s="64"/>
      <c r="U4" s="63" t="s">
        <v>105</v>
      </c>
      <c r="V4" s="63" t="s">
        <v>106</v>
      </c>
      <c r="W4" s="67">
        <f>500*5</f>
        <v>2500</v>
      </c>
    </row>
    <row r="5" spans="1:23" ht="13.5">
      <c r="A5" s="68">
        <v>3</v>
      </c>
      <c r="B5" s="69">
        <v>6</v>
      </c>
      <c r="C5" s="69">
        <v>360</v>
      </c>
      <c r="D5" s="70">
        <f t="shared" si="0"/>
        <v>60</v>
      </c>
      <c r="E5" s="70">
        <f t="shared" si="1"/>
        <v>2.16</v>
      </c>
      <c r="F5" s="70"/>
      <c r="G5" s="69" t="s">
        <v>107</v>
      </c>
      <c r="H5" s="69">
        <v>15</v>
      </c>
      <c r="I5" s="69">
        <v>15</v>
      </c>
      <c r="J5" s="69">
        <v>15</v>
      </c>
      <c r="K5" s="69">
        <v>15</v>
      </c>
      <c r="L5" s="71">
        <f t="shared" si="2"/>
        <v>60</v>
      </c>
      <c r="M5" s="72" t="s">
        <v>108</v>
      </c>
      <c r="N5" s="70">
        <f t="shared" si="3"/>
        <v>6</v>
      </c>
      <c r="O5" s="70">
        <f t="shared" si="4"/>
        <v>0.54</v>
      </c>
      <c r="P5" s="70">
        <f t="shared" si="5"/>
        <v>0.54</v>
      </c>
      <c r="Q5" s="70">
        <f t="shared" si="6"/>
        <v>0.54</v>
      </c>
      <c r="R5" s="70">
        <f t="shared" si="7"/>
        <v>0.54</v>
      </c>
      <c r="S5" s="70">
        <f t="shared" si="8"/>
        <v>1.08</v>
      </c>
      <c r="T5" s="70"/>
      <c r="U5" s="69" t="s">
        <v>109</v>
      </c>
      <c r="V5" s="69" t="s">
        <v>110</v>
      </c>
      <c r="W5" s="73">
        <f>400*5</f>
        <v>2000</v>
      </c>
    </row>
    <row r="6" spans="1:23" ht="13.5">
      <c r="A6" s="74">
        <v>4</v>
      </c>
      <c r="B6" s="75">
        <v>9</v>
      </c>
      <c r="C6" s="75">
        <v>360</v>
      </c>
      <c r="D6" s="76">
        <f t="shared" si="0"/>
        <v>40</v>
      </c>
      <c r="E6" s="76">
        <f t="shared" si="1"/>
        <v>3.24</v>
      </c>
      <c r="F6" s="76"/>
      <c r="G6" s="75" t="s">
        <v>111</v>
      </c>
      <c r="H6" s="75">
        <v>10</v>
      </c>
      <c r="I6" s="75">
        <v>10</v>
      </c>
      <c r="J6" s="75">
        <v>10</v>
      </c>
      <c r="K6" s="75">
        <v>10</v>
      </c>
      <c r="L6" s="77">
        <f t="shared" si="2"/>
        <v>40</v>
      </c>
      <c r="M6" s="78" t="s">
        <v>112</v>
      </c>
      <c r="N6" s="76">
        <f t="shared" si="3"/>
        <v>9</v>
      </c>
      <c r="O6" s="76">
        <f t="shared" si="4"/>
        <v>0.8100000000000002</v>
      </c>
      <c r="P6" s="76">
        <f t="shared" si="5"/>
        <v>0.8100000000000002</v>
      </c>
      <c r="Q6" s="76">
        <f t="shared" si="6"/>
        <v>0.8100000000000002</v>
      </c>
      <c r="R6" s="76">
        <f t="shared" si="7"/>
        <v>0.8100000000000002</v>
      </c>
      <c r="S6" s="76">
        <f t="shared" si="8"/>
        <v>1.6200000000000003</v>
      </c>
      <c r="T6" s="76"/>
      <c r="U6" s="75" t="s">
        <v>113</v>
      </c>
      <c r="V6" s="75"/>
      <c r="W6" s="79"/>
    </row>
    <row r="7" spans="1:23" ht="13.5">
      <c r="A7" s="68">
        <v>5</v>
      </c>
      <c r="B7" s="69">
        <v>12</v>
      </c>
      <c r="C7" s="69">
        <v>360</v>
      </c>
      <c r="D7" s="70">
        <f t="shared" si="0"/>
        <v>30</v>
      </c>
      <c r="E7" s="70">
        <f t="shared" si="1"/>
        <v>4.32</v>
      </c>
      <c r="F7" s="70"/>
      <c r="G7" s="69" t="s">
        <v>114</v>
      </c>
      <c r="H7" s="69">
        <v>10</v>
      </c>
      <c r="I7" s="69">
        <v>10</v>
      </c>
      <c r="J7" s="69">
        <v>10</v>
      </c>
      <c r="K7" s="69"/>
      <c r="L7" s="71">
        <f t="shared" si="2"/>
        <v>30</v>
      </c>
      <c r="M7" s="72" t="s">
        <v>115</v>
      </c>
      <c r="N7" s="70">
        <f t="shared" si="3"/>
        <v>12</v>
      </c>
      <c r="O7" s="70">
        <f t="shared" si="4"/>
        <v>1.44</v>
      </c>
      <c r="P7" s="70">
        <f t="shared" si="5"/>
        <v>1.44</v>
      </c>
      <c r="Q7" s="70">
        <f t="shared" si="6"/>
        <v>1.44</v>
      </c>
      <c r="R7" s="70">
        <f t="shared" si="7"/>
        <v>0</v>
      </c>
      <c r="S7" s="70">
        <f t="shared" si="8"/>
        <v>2.88</v>
      </c>
      <c r="T7" s="70"/>
      <c r="U7" s="69" t="s">
        <v>116</v>
      </c>
      <c r="V7" s="69" t="s">
        <v>117</v>
      </c>
      <c r="W7" s="73">
        <f>400*5</f>
        <v>2000</v>
      </c>
    </row>
    <row r="8" spans="1:23" ht="13.5">
      <c r="A8" s="74">
        <v>6</v>
      </c>
      <c r="B8" s="75">
        <v>15</v>
      </c>
      <c r="C8" s="75">
        <v>360</v>
      </c>
      <c r="D8" s="76">
        <f t="shared" si="0"/>
        <v>24</v>
      </c>
      <c r="E8" s="76">
        <f t="shared" si="1"/>
        <v>5.4</v>
      </c>
      <c r="F8" s="76"/>
      <c r="G8" s="75" t="s">
        <v>118</v>
      </c>
      <c r="H8" s="75">
        <v>22</v>
      </c>
      <c r="I8" s="75">
        <v>2.2</v>
      </c>
      <c r="J8" s="75"/>
      <c r="K8" s="75"/>
      <c r="L8" s="77">
        <f t="shared" si="2"/>
        <v>24.2</v>
      </c>
      <c r="M8" s="78" t="s">
        <v>119</v>
      </c>
      <c r="N8" s="76">
        <f t="shared" si="3"/>
        <v>14.87603305785124</v>
      </c>
      <c r="O8" s="76">
        <f t="shared" si="4"/>
        <v>4.868519909842224</v>
      </c>
      <c r="P8" s="76">
        <f t="shared" si="5"/>
        <v>0.4868519909842224</v>
      </c>
      <c r="Q8" s="76">
        <f t="shared" si="6"/>
        <v>0</v>
      </c>
      <c r="R8" s="76">
        <f t="shared" si="7"/>
        <v>0</v>
      </c>
      <c r="S8" s="76">
        <f t="shared" si="8"/>
        <v>5.355371900826446</v>
      </c>
      <c r="T8" s="76"/>
      <c r="U8" s="75" t="s">
        <v>120</v>
      </c>
      <c r="V8" s="75"/>
      <c r="W8" s="79"/>
    </row>
    <row r="9" spans="1:23" ht="13.5">
      <c r="A9" s="68">
        <v>7</v>
      </c>
      <c r="B9" s="69">
        <v>18</v>
      </c>
      <c r="C9" s="69">
        <v>360</v>
      </c>
      <c r="D9" s="70">
        <f t="shared" si="0"/>
        <v>20</v>
      </c>
      <c r="E9" s="70">
        <f t="shared" si="1"/>
        <v>6.48</v>
      </c>
      <c r="F9" s="70"/>
      <c r="G9" s="69" t="s">
        <v>121</v>
      </c>
      <c r="H9" s="69">
        <v>10</v>
      </c>
      <c r="I9" s="69">
        <v>10</v>
      </c>
      <c r="J9" s="69"/>
      <c r="K9" s="69"/>
      <c r="L9" s="71">
        <f t="shared" si="2"/>
        <v>20</v>
      </c>
      <c r="M9" s="72" t="s">
        <v>122</v>
      </c>
      <c r="N9" s="70">
        <f t="shared" si="3"/>
        <v>18</v>
      </c>
      <c r="O9" s="70">
        <f t="shared" si="4"/>
        <v>3.2400000000000007</v>
      </c>
      <c r="P9" s="70">
        <f t="shared" si="5"/>
        <v>3.2400000000000007</v>
      </c>
      <c r="Q9" s="70">
        <f t="shared" si="6"/>
        <v>0</v>
      </c>
      <c r="R9" s="70">
        <f t="shared" si="7"/>
        <v>0</v>
      </c>
      <c r="S9" s="70">
        <f t="shared" si="8"/>
        <v>6.480000000000001</v>
      </c>
      <c r="T9" s="70"/>
      <c r="U9" s="69" t="s">
        <v>123</v>
      </c>
      <c r="V9" s="69" t="s">
        <v>124</v>
      </c>
      <c r="W9" s="73">
        <v>2000</v>
      </c>
    </row>
    <row r="10" spans="1:23" ht="13.5">
      <c r="A10" s="74">
        <v>8</v>
      </c>
      <c r="B10" s="75">
        <v>21</v>
      </c>
      <c r="C10" s="75">
        <v>360</v>
      </c>
      <c r="D10" s="76">
        <f t="shared" si="0"/>
        <v>17.142857142857142</v>
      </c>
      <c r="E10" s="76">
        <f t="shared" si="1"/>
        <v>7.56</v>
      </c>
      <c r="F10" s="76"/>
      <c r="G10" s="75" t="s">
        <v>125</v>
      </c>
      <c r="H10" s="75">
        <v>10</v>
      </c>
      <c r="I10" s="75">
        <v>3.3</v>
      </c>
      <c r="J10" s="75">
        <v>2.2</v>
      </c>
      <c r="K10" s="75">
        <v>2.2</v>
      </c>
      <c r="L10" s="77">
        <f t="shared" si="2"/>
        <v>17.7</v>
      </c>
      <c r="M10" s="78" t="s">
        <v>126</v>
      </c>
      <c r="N10" s="76">
        <f t="shared" si="3"/>
        <v>20.338983050847457</v>
      </c>
      <c r="O10" s="76">
        <f t="shared" si="4"/>
        <v>4.136742315426601</v>
      </c>
      <c r="P10" s="76">
        <f t="shared" si="5"/>
        <v>1.3651249640907783</v>
      </c>
      <c r="Q10" s="76">
        <f t="shared" si="6"/>
        <v>0.9100833093938522</v>
      </c>
      <c r="R10" s="76">
        <f t="shared" si="7"/>
        <v>0.9100833093938522</v>
      </c>
      <c r="S10" s="76">
        <f t="shared" si="8"/>
        <v>5.50186727951738</v>
      </c>
      <c r="T10" s="76"/>
      <c r="U10" s="75" t="s">
        <v>127</v>
      </c>
      <c r="V10" s="75" t="s">
        <v>128</v>
      </c>
      <c r="W10" s="79"/>
    </row>
    <row r="11" spans="1:23" ht="13.5">
      <c r="A11" s="68">
        <v>9</v>
      </c>
      <c r="B11" s="69">
        <v>24</v>
      </c>
      <c r="C11" s="69">
        <v>360</v>
      </c>
      <c r="D11" s="70">
        <f t="shared" si="0"/>
        <v>15</v>
      </c>
      <c r="E11" s="70">
        <f t="shared" si="1"/>
        <v>8.64</v>
      </c>
      <c r="F11" s="70"/>
      <c r="G11" s="69" t="s">
        <v>129</v>
      </c>
      <c r="H11" s="69">
        <v>10</v>
      </c>
      <c r="I11" s="69">
        <v>3.3</v>
      </c>
      <c r="J11" s="69">
        <v>2.2</v>
      </c>
      <c r="K11" s="69"/>
      <c r="L11" s="71">
        <f t="shared" si="2"/>
        <v>15.5</v>
      </c>
      <c r="M11" s="72" t="s">
        <v>130</v>
      </c>
      <c r="N11" s="70">
        <f t="shared" si="3"/>
        <v>23.225806451612904</v>
      </c>
      <c r="O11" s="70">
        <f t="shared" si="4"/>
        <v>5.394380853277836</v>
      </c>
      <c r="P11" s="70">
        <f t="shared" si="5"/>
        <v>1.780145681581686</v>
      </c>
      <c r="Q11" s="70">
        <f t="shared" si="6"/>
        <v>1.186763787721124</v>
      </c>
      <c r="R11" s="70">
        <f t="shared" si="7"/>
        <v>0</v>
      </c>
      <c r="S11" s="70">
        <f t="shared" si="8"/>
        <v>7.174526534859522</v>
      </c>
      <c r="T11" s="70"/>
      <c r="U11" s="80" t="s">
        <v>131</v>
      </c>
      <c r="V11" s="69" t="s">
        <v>132</v>
      </c>
      <c r="W11" s="73">
        <v>1250</v>
      </c>
    </row>
    <row r="12" spans="1:23" ht="13.5">
      <c r="A12" s="74">
        <v>10</v>
      </c>
      <c r="B12" s="75">
        <v>27</v>
      </c>
      <c r="C12" s="75">
        <v>360</v>
      </c>
      <c r="D12" s="76">
        <f t="shared" si="0"/>
        <v>13.333333333333334</v>
      </c>
      <c r="E12" s="76">
        <f t="shared" si="1"/>
        <v>9.72</v>
      </c>
      <c r="F12" s="76"/>
      <c r="G12" s="75" t="s">
        <v>133</v>
      </c>
      <c r="H12" s="75">
        <v>13.3</v>
      </c>
      <c r="I12" s="75"/>
      <c r="J12" s="75"/>
      <c r="K12" s="75"/>
      <c r="L12" s="77">
        <f aca="true" t="shared" si="9" ref="L12:L34">H12+I12</f>
        <v>13.3</v>
      </c>
      <c r="M12" s="78" t="s">
        <v>134</v>
      </c>
      <c r="N12" s="76">
        <f t="shared" si="3"/>
        <v>27.06766917293233</v>
      </c>
      <c r="O12" s="76">
        <f t="shared" si="4"/>
        <v>9.74436090225564</v>
      </c>
      <c r="P12" s="76">
        <f t="shared" si="5"/>
        <v>0</v>
      </c>
      <c r="Q12" s="76">
        <f t="shared" si="6"/>
        <v>0</v>
      </c>
      <c r="R12" s="76">
        <f t="shared" si="7"/>
        <v>0</v>
      </c>
      <c r="S12" s="76">
        <f t="shared" si="8"/>
        <v>9.74436090225564</v>
      </c>
      <c r="T12" s="76"/>
      <c r="U12" s="75" t="s">
        <v>135</v>
      </c>
      <c r="V12" s="75"/>
      <c r="W12" s="79"/>
    </row>
    <row r="13" spans="1:23" ht="13.5">
      <c r="A13" s="68">
        <v>11</v>
      </c>
      <c r="B13" s="69">
        <v>30</v>
      </c>
      <c r="C13" s="69">
        <v>360</v>
      </c>
      <c r="D13" s="70">
        <f t="shared" si="0"/>
        <v>12</v>
      </c>
      <c r="E13" s="70">
        <f t="shared" si="1"/>
        <v>10.8</v>
      </c>
      <c r="F13" s="70"/>
      <c r="G13" s="69" t="s">
        <v>133</v>
      </c>
      <c r="H13" s="69">
        <v>12</v>
      </c>
      <c r="I13" s="69"/>
      <c r="J13" s="69"/>
      <c r="K13" s="69"/>
      <c r="L13" s="71">
        <f t="shared" si="9"/>
        <v>12</v>
      </c>
      <c r="M13" s="72" t="s">
        <v>134</v>
      </c>
      <c r="N13" s="70">
        <f t="shared" si="3"/>
        <v>30</v>
      </c>
      <c r="O13" s="70">
        <f t="shared" si="4"/>
        <v>10.799999999999999</v>
      </c>
      <c r="P13" s="70">
        <f t="shared" si="5"/>
        <v>0</v>
      </c>
      <c r="Q13" s="70">
        <f t="shared" si="6"/>
        <v>0</v>
      </c>
      <c r="R13" s="70">
        <f t="shared" si="7"/>
        <v>0</v>
      </c>
      <c r="S13" s="70">
        <f t="shared" si="8"/>
        <v>10.799999999999999</v>
      </c>
      <c r="T13" s="70"/>
      <c r="U13" s="69" t="s">
        <v>135</v>
      </c>
      <c r="V13" s="69"/>
      <c r="W13" s="73"/>
    </row>
    <row r="14" spans="1:23" ht="13.5">
      <c r="A14" s="74">
        <v>12</v>
      </c>
      <c r="B14" s="75">
        <v>33</v>
      </c>
      <c r="C14" s="75">
        <v>360</v>
      </c>
      <c r="D14" s="76">
        <f t="shared" si="0"/>
        <v>10.909090909090908</v>
      </c>
      <c r="E14" s="76">
        <f t="shared" si="1"/>
        <v>11.88</v>
      </c>
      <c r="F14" s="76"/>
      <c r="G14" s="75" t="s">
        <v>133</v>
      </c>
      <c r="H14" s="75">
        <v>10.9</v>
      </c>
      <c r="I14" s="75"/>
      <c r="J14" s="75"/>
      <c r="K14" s="75"/>
      <c r="L14" s="77">
        <f t="shared" si="9"/>
        <v>10.9</v>
      </c>
      <c r="M14" s="78" t="s">
        <v>81</v>
      </c>
      <c r="N14" s="76">
        <f t="shared" si="3"/>
        <v>33.027522935779814</v>
      </c>
      <c r="O14" s="76">
        <f t="shared" si="4"/>
        <v>11.889908256880732</v>
      </c>
      <c r="P14" s="76">
        <f t="shared" si="5"/>
        <v>0</v>
      </c>
      <c r="Q14" s="76">
        <f t="shared" si="6"/>
        <v>0</v>
      </c>
      <c r="R14" s="76">
        <f t="shared" si="7"/>
        <v>0</v>
      </c>
      <c r="S14" s="76">
        <f t="shared" si="8"/>
        <v>11.889908256880732</v>
      </c>
      <c r="T14" s="76"/>
      <c r="U14" s="75" t="s">
        <v>135</v>
      </c>
      <c r="V14" s="75"/>
      <c r="W14" s="79"/>
    </row>
    <row r="15" spans="1:23" ht="13.5">
      <c r="A15" s="68">
        <v>13</v>
      </c>
      <c r="B15" s="69">
        <v>36</v>
      </c>
      <c r="C15" s="69">
        <v>360</v>
      </c>
      <c r="D15" s="70">
        <f t="shared" si="0"/>
        <v>10</v>
      </c>
      <c r="E15" s="70">
        <f t="shared" si="1"/>
        <v>12.96</v>
      </c>
      <c r="F15" s="70"/>
      <c r="G15" s="69" t="s">
        <v>133</v>
      </c>
      <c r="H15" s="69">
        <v>10</v>
      </c>
      <c r="I15" s="69"/>
      <c r="J15" s="69"/>
      <c r="K15" s="69"/>
      <c r="L15" s="71">
        <f t="shared" si="9"/>
        <v>10</v>
      </c>
      <c r="M15" s="72" t="s">
        <v>81</v>
      </c>
      <c r="N15" s="70">
        <f t="shared" si="3"/>
        <v>36</v>
      </c>
      <c r="O15" s="70">
        <f t="shared" si="4"/>
        <v>12.960000000000003</v>
      </c>
      <c r="P15" s="70">
        <f t="shared" si="5"/>
        <v>0</v>
      </c>
      <c r="Q15" s="70">
        <f t="shared" si="6"/>
        <v>0</v>
      </c>
      <c r="R15" s="70">
        <f t="shared" si="7"/>
        <v>0</v>
      </c>
      <c r="S15" s="70">
        <f t="shared" si="8"/>
        <v>12.960000000000003</v>
      </c>
      <c r="T15" s="70"/>
      <c r="U15" s="69" t="s">
        <v>135</v>
      </c>
      <c r="V15" s="69"/>
      <c r="W15" s="73"/>
    </row>
    <row r="16" spans="1:23" ht="13.5">
      <c r="A16" s="74">
        <v>14</v>
      </c>
      <c r="B16" s="75">
        <v>39</v>
      </c>
      <c r="C16" s="75">
        <v>360</v>
      </c>
      <c r="D16" s="76">
        <f t="shared" si="0"/>
        <v>9.23076923076923</v>
      </c>
      <c r="E16" s="76">
        <f t="shared" si="1"/>
        <v>14.04</v>
      </c>
      <c r="F16" s="76"/>
      <c r="G16" s="75" t="s">
        <v>136</v>
      </c>
      <c r="H16" s="75">
        <v>9.2</v>
      </c>
      <c r="I16" s="75"/>
      <c r="J16" s="75"/>
      <c r="K16" s="75"/>
      <c r="L16" s="77">
        <f t="shared" si="9"/>
        <v>9.2</v>
      </c>
      <c r="M16" s="78" t="s">
        <v>81</v>
      </c>
      <c r="N16" s="76">
        <f t="shared" si="3"/>
        <v>39.130434782608695</v>
      </c>
      <c r="O16" s="76">
        <f t="shared" si="4"/>
        <v>14.086956521739133</v>
      </c>
      <c r="P16" s="76">
        <f t="shared" si="5"/>
        <v>0</v>
      </c>
      <c r="Q16" s="76">
        <f t="shared" si="6"/>
        <v>0</v>
      </c>
      <c r="R16" s="76">
        <f t="shared" si="7"/>
        <v>0</v>
      </c>
      <c r="S16" s="76">
        <f t="shared" si="8"/>
        <v>14.086956521739133</v>
      </c>
      <c r="T16" s="76"/>
      <c r="U16" s="75" t="s">
        <v>137</v>
      </c>
      <c r="V16" s="75"/>
      <c r="W16" s="79"/>
    </row>
    <row r="17" spans="1:23" ht="13.5">
      <c r="A17" s="68">
        <v>15</v>
      </c>
      <c r="B17" s="69">
        <v>42</v>
      </c>
      <c r="C17" s="69">
        <v>360</v>
      </c>
      <c r="D17" s="70">
        <f t="shared" si="0"/>
        <v>8.571428571428571</v>
      </c>
      <c r="E17" s="70">
        <f t="shared" si="1"/>
        <v>15.12</v>
      </c>
      <c r="F17" s="70"/>
      <c r="G17" s="69" t="s">
        <v>136</v>
      </c>
      <c r="H17" s="69">
        <v>8.6</v>
      </c>
      <c r="I17" s="69"/>
      <c r="J17" s="69"/>
      <c r="K17" s="69"/>
      <c r="L17" s="71">
        <f t="shared" si="9"/>
        <v>8.6</v>
      </c>
      <c r="M17" s="72" t="s">
        <v>81</v>
      </c>
      <c r="N17" s="70">
        <f t="shared" si="3"/>
        <v>41.86046511627907</v>
      </c>
      <c r="O17" s="70">
        <f t="shared" si="4"/>
        <v>15.06976744186047</v>
      </c>
      <c r="P17" s="70">
        <f t="shared" si="5"/>
        <v>0</v>
      </c>
      <c r="Q17" s="70">
        <f t="shared" si="6"/>
        <v>0</v>
      </c>
      <c r="R17" s="70">
        <f t="shared" si="7"/>
        <v>0</v>
      </c>
      <c r="S17" s="70">
        <f t="shared" si="8"/>
        <v>15.06976744186047</v>
      </c>
      <c r="T17" s="70"/>
      <c r="U17" s="69" t="s">
        <v>137</v>
      </c>
      <c r="V17" s="69"/>
      <c r="W17" s="73"/>
    </row>
    <row r="18" spans="1:23" ht="13.5">
      <c r="A18" s="74">
        <v>16</v>
      </c>
      <c r="B18" s="75">
        <v>45</v>
      </c>
      <c r="C18" s="75">
        <v>360</v>
      </c>
      <c r="D18" s="76">
        <f t="shared" si="0"/>
        <v>8</v>
      </c>
      <c r="E18" s="76">
        <f t="shared" si="1"/>
        <v>16.2</v>
      </c>
      <c r="F18" s="76"/>
      <c r="G18" s="75" t="s">
        <v>136</v>
      </c>
      <c r="H18" s="75">
        <v>8</v>
      </c>
      <c r="I18" s="75"/>
      <c r="J18" s="75"/>
      <c r="K18" s="75"/>
      <c r="L18" s="77">
        <f t="shared" si="9"/>
        <v>8</v>
      </c>
      <c r="M18" s="78" t="s">
        <v>81</v>
      </c>
      <c r="N18" s="76">
        <f t="shared" si="3"/>
        <v>45</v>
      </c>
      <c r="O18" s="76">
        <f t="shared" si="4"/>
        <v>16.2</v>
      </c>
      <c r="P18" s="76">
        <f t="shared" si="5"/>
        <v>0</v>
      </c>
      <c r="Q18" s="76">
        <f t="shared" si="6"/>
        <v>0</v>
      </c>
      <c r="R18" s="76">
        <f t="shared" si="7"/>
        <v>0</v>
      </c>
      <c r="S18" s="76">
        <f t="shared" si="8"/>
        <v>16.2</v>
      </c>
      <c r="T18" s="76"/>
      <c r="U18" s="75" t="s">
        <v>137</v>
      </c>
      <c r="V18" s="75"/>
      <c r="W18" s="79"/>
    </row>
    <row r="19" spans="1:23" ht="13.5">
      <c r="A19" s="68">
        <v>17</v>
      </c>
      <c r="B19" s="69">
        <v>48</v>
      </c>
      <c r="C19" s="69">
        <v>360</v>
      </c>
      <c r="D19" s="70">
        <f t="shared" si="0"/>
        <v>7.5</v>
      </c>
      <c r="E19" s="70">
        <f t="shared" si="1"/>
        <v>17.28</v>
      </c>
      <c r="F19" s="70"/>
      <c r="G19" s="69" t="s">
        <v>136</v>
      </c>
      <c r="H19" s="69">
        <v>7.5</v>
      </c>
      <c r="I19" s="69"/>
      <c r="J19" s="69"/>
      <c r="K19" s="69"/>
      <c r="L19" s="71">
        <f t="shared" si="9"/>
        <v>7.5</v>
      </c>
      <c r="M19" s="72" t="s">
        <v>81</v>
      </c>
      <c r="N19" s="70">
        <f t="shared" si="3"/>
        <v>48</v>
      </c>
      <c r="O19" s="70">
        <f t="shared" si="4"/>
        <v>17.28</v>
      </c>
      <c r="P19" s="70">
        <f t="shared" si="5"/>
        <v>0</v>
      </c>
      <c r="Q19" s="70">
        <f t="shared" si="6"/>
        <v>0</v>
      </c>
      <c r="R19" s="70">
        <f t="shared" si="7"/>
        <v>0</v>
      </c>
      <c r="S19" s="70">
        <f t="shared" si="8"/>
        <v>17.28</v>
      </c>
      <c r="T19" s="70"/>
      <c r="U19" s="69" t="s">
        <v>137</v>
      </c>
      <c r="V19" s="69"/>
      <c r="W19" s="73"/>
    </row>
    <row r="20" spans="1:23" ht="13.5">
      <c r="A20" s="74">
        <v>18</v>
      </c>
      <c r="B20" s="75">
        <f aca="true" t="shared" si="10" ref="B20:B34">B19+3</f>
        <v>51</v>
      </c>
      <c r="C20" s="75">
        <v>360</v>
      </c>
      <c r="D20" s="76">
        <f t="shared" si="0"/>
        <v>7.0588235294117645</v>
      </c>
      <c r="E20" s="76">
        <f t="shared" si="1"/>
        <v>18.36</v>
      </c>
      <c r="F20" s="76"/>
      <c r="G20" s="75" t="s">
        <v>136</v>
      </c>
      <c r="H20" s="75">
        <v>7.1</v>
      </c>
      <c r="I20" s="75"/>
      <c r="J20" s="75"/>
      <c r="K20" s="75"/>
      <c r="L20" s="77">
        <f t="shared" si="9"/>
        <v>7.1</v>
      </c>
      <c r="M20" s="78" t="s">
        <v>81</v>
      </c>
      <c r="N20" s="76">
        <f t="shared" si="3"/>
        <v>50.70422535211268</v>
      </c>
      <c r="O20" s="76">
        <f t="shared" si="4"/>
        <v>18.253521126760564</v>
      </c>
      <c r="P20" s="76">
        <f t="shared" si="5"/>
        <v>0</v>
      </c>
      <c r="Q20" s="76">
        <f t="shared" si="6"/>
        <v>0</v>
      </c>
      <c r="R20" s="76">
        <f t="shared" si="7"/>
        <v>0</v>
      </c>
      <c r="S20" s="76">
        <f t="shared" si="8"/>
        <v>18.253521126760564</v>
      </c>
      <c r="T20" s="76"/>
      <c r="U20" s="75" t="s">
        <v>137</v>
      </c>
      <c r="V20" s="75"/>
      <c r="W20" s="79"/>
    </row>
    <row r="21" spans="1:23" ht="13.5">
      <c r="A21" s="68">
        <v>19</v>
      </c>
      <c r="B21" s="69">
        <f t="shared" si="10"/>
        <v>54</v>
      </c>
      <c r="C21" s="69">
        <v>360</v>
      </c>
      <c r="D21" s="70">
        <f t="shared" si="0"/>
        <v>6.666666666666667</v>
      </c>
      <c r="E21" s="70">
        <f t="shared" si="1"/>
        <v>19.44</v>
      </c>
      <c r="F21" s="70"/>
      <c r="G21" s="69" t="s">
        <v>136</v>
      </c>
      <c r="H21" s="69">
        <v>6.7</v>
      </c>
      <c r="I21" s="69"/>
      <c r="J21" s="69"/>
      <c r="K21" s="69"/>
      <c r="L21" s="71">
        <f t="shared" si="9"/>
        <v>6.7</v>
      </c>
      <c r="M21" s="72" t="s">
        <v>81</v>
      </c>
      <c r="N21" s="70">
        <f t="shared" si="3"/>
        <v>53.731343283582085</v>
      </c>
      <c r="O21" s="70">
        <f t="shared" si="4"/>
        <v>19.34328358208955</v>
      </c>
      <c r="P21" s="70">
        <f t="shared" si="5"/>
        <v>0</v>
      </c>
      <c r="Q21" s="70">
        <f t="shared" si="6"/>
        <v>0</v>
      </c>
      <c r="R21" s="70">
        <f t="shared" si="7"/>
        <v>0</v>
      </c>
      <c r="S21" s="70">
        <f t="shared" si="8"/>
        <v>19.34328358208955</v>
      </c>
      <c r="T21" s="70"/>
      <c r="U21" s="69" t="s">
        <v>137</v>
      </c>
      <c r="V21" s="69"/>
      <c r="W21" s="73"/>
    </row>
    <row r="22" spans="1:23" ht="13.5">
      <c r="A22" s="74">
        <v>20</v>
      </c>
      <c r="B22" s="75">
        <f t="shared" si="10"/>
        <v>57</v>
      </c>
      <c r="C22" s="75">
        <v>360</v>
      </c>
      <c r="D22" s="76">
        <f t="shared" si="0"/>
        <v>6.315789473684211</v>
      </c>
      <c r="E22" s="76">
        <f t="shared" si="1"/>
        <v>20.52</v>
      </c>
      <c r="F22" s="76"/>
      <c r="G22" s="75" t="s">
        <v>136</v>
      </c>
      <c r="H22" s="75">
        <v>6.3</v>
      </c>
      <c r="I22" s="75"/>
      <c r="J22" s="75"/>
      <c r="K22" s="75"/>
      <c r="L22" s="77">
        <f t="shared" si="9"/>
        <v>6.3</v>
      </c>
      <c r="M22" s="78" t="s">
        <v>81</v>
      </c>
      <c r="N22" s="76">
        <f t="shared" si="3"/>
        <v>57.142857142857146</v>
      </c>
      <c r="O22" s="76">
        <f t="shared" si="4"/>
        <v>20.571428571428577</v>
      </c>
      <c r="P22" s="76">
        <f t="shared" si="5"/>
        <v>0</v>
      </c>
      <c r="Q22" s="76">
        <f t="shared" si="6"/>
        <v>0</v>
      </c>
      <c r="R22" s="76">
        <f t="shared" si="7"/>
        <v>0</v>
      </c>
      <c r="S22" s="76">
        <f t="shared" si="8"/>
        <v>20.571428571428577</v>
      </c>
      <c r="T22" s="76"/>
      <c r="U22" s="75" t="s">
        <v>137</v>
      </c>
      <c r="V22" s="75"/>
      <c r="W22" s="79"/>
    </row>
    <row r="23" spans="1:23" ht="13.5">
      <c r="A23" s="68">
        <v>21</v>
      </c>
      <c r="B23" s="69">
        <f t="shared" si="10"/>
        <v>60</v>
      </c>
      <c r="C23" s="69">
        <v>360</v>
      </c>
      <c r="D23" s="70">
        <f t="shared" si="0"/>
        <v>6</v>
      </c>
      <c r="E23" s="70">
        <f t="shared" si="1"/>
        <v>21.6</v>
      </c>
      <c r="F23" s="70"/>
      <c r="G23" s="69" t="s">
        <v>136</v>
      </c>
      <c r="H23" s="69">
        <v>6</v>
      </c>
      <c r="I23" s="69"/>
      <c r="J23" s="69"/>
      <c r="K23" s="69"/>
      <c r="L23" s="71">
        <f t="shared" si="9"/>
        <v>6</v>
      </c>
      <c r="M23" s="72" t="s">
        <v>81</v>
      </c>
      <c r="N23" s="70">
        <f t="shared" si="3"/>
        <v>60</v>
      </c>
      <c r="O23" s="70">
        <f t="shared" si="4"/>
        <v>21.599999999999998</v>
      </c>
      <c r="P23" s="70">
        <f t="shared" si="5"/>
        <v>0</v>
      </c>
      <c r="Q23" s="70">
        <f t="shared" si="6"/>
        <v>0</v>
      </c>
      <c r="R23" s="70">
        <f t="shared" si="7"/>
        <v>0</v>
      </c>
      <c r="S23" s="70">
        <f t="shared" si="8"/>
        <v>21.599999999999998</v>
      </c>
      <c r="T23" s="70"/>
      <c r="U23" s="69" t="s">
        <v>137</v>
      </c>
      <c r="V23" s="69"/>
      <c r="W23" s="73"/>
    </row>
    <row r="24" spans="1:23" ht="13.5">
      <c r="A24" s="74">
        <v>22</v>
      </c>
      <c r="B24" s="75">
        <f t="shared" si="10"/>
        <v>63</v>
      </c>
      <c r="C24" s="75">
        <v>360</v>
      </c>
      <c r="D24" s="76">
        <f t="shared" si="0"/>
        <v>5.714285714285714</v>
      </c>
      <c r="E24" s="76">
        <f t="shared" si="1"/>
        <v>22.68</v>
      </c>
      <c r="F24" s="76"/>
      <c r="G24" s="75" t="s">
        <v>136</v>
      </c>
      <c r="H24" s="75">
        <v>5.7</v>
      </c>
      <c r="I24" s="75"/>
      <c r="J24" s="75"/>
      <c r="K24" s="75"/>
      <c r="L24" s="77">
        <f t="shared" si="9"/>
        <v>5.7</v>
      </c>
      <c r="M24" s="78" t="s">
        <v>81</v>
      </c>
      <c r="N24" s="76">
        <f t="shared" si="3"/>
        <v>63.1578947368421</v>
      </c>
      <c r="O24" s="76">
        <f t="shared" si="4"/>
        <v>22.73684210526316</v>
      </c>
      <c r="P24" s="76">
        <f t="shared" si="5"/>
        <v>0</v>
      </c>
      <c r="Q24" s="76">
        <f t="shared" si="6"/>
        <v>0</v>
      </c>
      <c r="R24" s="76">
        <f t="shared" si="7"/>
        <v>0</v>
      </c>
      <c r="S24" s="76">
        <f t="shared" si="8"/>
        <v>22.73684210526316</v>
      </c>
      <c r="T24" s="76"/>
      <c r="U24" s="75" t="s">
        <v>137</v>
      </c>
      <c r="V24" s="75"/>
      <c r="W24" s="79"/>
    </row>
    <row r="25" spans="1:23" ht="13.5">
      <c r="A25" s="68">
        <v>23</v>
      </c>
      <c r="B25" s="69">
        <f t="shared" si="10"/>
        <v>66</v>
      </c>
      <c r="C25" s="69">
        <v>360</v>
      </c>
      <c r="D25" s="70">
        <f t="shared" si="0"/>
        <v>5.454545454545454</v>
      </c>
      <c r="E25" s="70">
        <f t="shared" si="1"/>
        <v>23.76</v>
      </c>
      <c r="F25" s="70"/>
      <c r="G25" s="69" t="s">
        <v>136</v>
      </c>
      <c r="H25" s="69">
        <v>5.5</v>
      </c>
      <c r="I25" s="69"/>
      <c r="J25" s="69"/>
      <c r="K25" s="69"/>
      <c r="L25" s="71">
        <f t="shared" si="9"/>
        <v>5.5</v>
      </c>
      <c r="M25" s="72" t="s">
        <v>81</v>
      </c>
      <c r="N25" s="70">
        <f t="shared" si="3"/>
        <v>65.45454545454545</v>
      </c>
      <c r="O25" s="70">
        <f t="shared" si="4"/>
        <v>23.563636363636366</v>
      </c>
      <c r="P25" s="70">
        <f t="shared" si="5"/>
        <v>0</v>
      </c>
      <c r="Q25" s="70">
        <f t="shared" si="6"/>
        <v>0</v>
      </c>
      <c r="R25" s="70">
        <f t="shared" si="7"/>
        <v>0</v>
      </c>
      <c r="S25" s="70">
        <f t="shared" si="8"/>
        <v>23.563636363636366</v>
      </c>
      <c r="T25" s="70"/>
      <c r="U25" s="69" t="s">
        <v>137</v>
      </c>
      <c r="V25" s="69"/>
      <c r="W25" s="73"/>
    </row>
    <row r="26" spans="1:23" ht="13.5">
      <c r="A26" s="74">
        <v>24</v>
      </c>
      <c r="B26" s="75">
        <f t="shared" si="10"/>
        <v>69</v>
      </c>
      <c r="C26" s="75">
        <v>360</v>
      </c>
      <c r="D26" s="76">
        <f t="shared" si="0"/>
        <v>5.217391304347826</v>
      </c>
      <c r="E26" s="76">
        <f t="shared" si="1"/>
        <v>24.84</v>
      </c>
      <c r="F26" s="76"/>
      <c r="G26" s="75" t="s">
        <v>136</v>
      </c>
      <c r="H26" s="75">
        <v>5.2</v>
      </c>
      <c r="I26" s="75"/>
      <c r="J26" s="75"/>
      <c r="K26" s="75"/>
      <c r="L26" s="77">
        <f t="shared" si="9"/>
        <v>5.2</v>
      </c>
      <c r="M26" s="78" t="s">
        <v>81</v>
      </c>
      <c r="N26" s="76">
        <f t="shared" si="3"/>
        <v>69.23076923076923</v>
      </c>
      <c r="O26" s="76">
        <f t="shared" si="4"/>
        <v>24.923076923076927</v>
      </c>
      <c r="P26" s="76">
        <f t="shared" si="5"/>
        <v>0</v>
      </c>
      <c r="Q26" s="76">
        <f t="shared" si="6"/>
        <v>0</v>
      </c>
      <c r="R26" s="76">
        <f t="shared" si="7"/>
        <v>0</v>
      </c>
      <c r="S26" s="76">
        <f t="shared" si="8"/>
        <v>24.923076923076927</v>
      </c>
      <c r="T26" s="76"/>
      <c r="U26" s="75" t="s">
        <v>137</v>
      </c>
      <c r="V26" s="75"/>
      <c r="W26" s="79"/>
    </row>
    <row r="27" spans="1:23" ht="13.5">
      <c r="A27" s="68">
        <v>25</v>
      </c>
      <c r="B27" s="69">
        <f t="shared" si="10"/>
        <v>72</v>
      </c>
      <c r="C27" s="69">
        <v>360</v>
      </c>
      <c r="D27" s="70">
        <f t="shared" si="0"/>
        <v>5</v>
      </c>
      <c r="E27" s="70">
        <f t="shared" si="1"/>
        <v>25.92</v>
      </c>
      <c r="F27" s="70"/>
      <c r="G27" s="69" t="s">
        <v>136</v>
      </c>
      <c r="H27" s="69">
        <v>5</v>
      </c>
      <c r="I27" s="69"/>
      <c r="J27" s="69"/>
      <c r="K27" s="69"/>
      <c r="L27" s="71">
        <f t="shared" si="9"/>
        <v>5</v>
      </c>
      <c r="M27" s="72" t="s">
        <v>81</v>
      </c>
      <c r="N27" s="70">
        <f t="shared" si="3"/>
        <v>72</v>
      </c>
      <c r="O27" s="70">
        <f t="shared" si="4"/>
        <v>25.920000000000005</v>
      </c>
      <c r="P27" s="70">
        <f t="shared" si="5"/>
        <v>0</v>
      </c>
      <c r="Q27" s="70">
        <f t="shared" si="6"/>
        <v>0</v>
      </c>
      <c r="R27" s="70">
        <f t="shared" si="7"/>
        <v>0</v>
      </c>
      <c r="S27" s="70">
        <f t="shared" si="8"/>
        <v>25.920000000000005</v>
      </c>
      <c r="T27" s="70"/>
      <c r="U27" s="69" t="s">
        <v>137</v>
      </c>
      <c r="V27" s="69"/>
      <c r="W27" s="73"/>
    </row>
    <row r="28" spans="1:23" ht="13.5">
      <c r="A28" s="74">
        <v>26</v>
      </c>
      <c r="B28" s="75">
        <f t="shared" si="10"/>
        <v>75</v>
      </c>
      <c r="C28" s="75">
        <v>360</v>
      </c>
      <c r="D28" s="76">
        <f t="shared" si="0"/>
        <v>4.8</v>
      </c>
      <c r="E28" s="76">
        <f t="shared" si="1"/>
        <v>27</v>
      </c>
      <c r="F28" s="76"/>
      <c r="G28" s="75" t="s">
        <v>138</v>
      </c>
      <c r="H28" s="75">
        <v>4.8</v>
      </c>
      <c r="I28" s="75"/>
      <c r="J28" s="75"/>
      <c r="K28" s="75"/>
      <c r="L28" s="77">
        <f t="shared" si="9"/>
        <v>4.8</v>
      </c>
      <c r="M28" s="78" t="s">
        <v>81</v>
      </c>
      <c r="N28" s="76">
        <f t="shared" si="3"/>
        <v>75</v>
      </c>
      <c r="O28" s="76">
        <f t="shared" si="4"/>
        <v>27</v>
      </c>
      <c r="P28" s="76">
        <f t="shared" si="5"/>
        <v>0</v>
      </c>
      <c r="Q28" s="76">
        <f t="shared" si="6"/>
        <v>0</v>
      </c>
      <c r="R28" s="76">
        <f t="shared" si="7"/>
        <v>0</v>
      </c>
      <c r="S28" s="76">
        <f t="shared" si="8"/>
        <v>27</v>
      </c>
      <c r="T28" s="76"/>
      <c r="U28" s="81">
        <v>4.8</v>
      </c>
      <c r="V28" s="75"/>
      <c r="W28" s="79"/>
    </row>
    <row r="29" spans="1:23" ht="13.5">
      <c r="A29" s="68">
        <v>27</v>
      </c>
      <c r="B29" s="69">
        <f t="shared" si="10"/>
        <v>78</v>
      </c>
      <c r="C29" s="69">
        <v>360</v>
      </c>
      <c r="D29" s="70">
        <f t="shared" si="0"/>
        <v>4.615384615384615</v>
      </c>
      <c r="E29" s="70">
        <f t="shared" si="1"/>
        <v>28.08</v>
      </c>
      <c r="F29" s="70"/>
      <c r="G29" s="69" t="s">
        <v>138</v>
      </c>
      <c r="H29" s="69">
        <v>4.6</v>
      </c>
      <c r="I29" s="69"/>
      <c r="J29" s="69"/>
      <c r="K29" s="69"/>
      <c r="L29" s="71">
        <f t="shared" si="9"/>
        <v>4.6</v>
      </c>
      <c r="M29" s="72" t="s">
        <v>81</v>
      </c>
      <c r="N29" s="70">
        <f t="shared" si="3"/>
        <v>78.26086956521739</v>
      </c>
      <c r="O29" s="70">
        <f t="shared" si="4"/>
        <v>28.173913043478265</v>
      </c>
      <c r="P29" s="70">
        <f t="shared" si="5"/>
        <v>0</v>
      </c>
      <c r="Q29" s="70">
        <f t="shared" si="6"/>
        <v>0</v>
      </c>
      <c r="R29" s="70">
        <f t="shared" si="7"/>
        <v>0</v>
      </c>
      <c r="S29" s="70">
        <f t="shared" si="8"/>
        <v>28.173913043478265</v>
      </c>
      <c r="T29" s="70"/>
      <c r="U29" s="80">
        <v>4.8</v>
      </c>
      <c r="V29" s="69"/>
      <c r="W29" s="73"/>
    </row>
    <row r="30" spans="1:23" ht="13.5">
      <c r="A30" s="74">
        <v>28</v>
      </c>
      <c r="B30" s="75">
        <f t="shared" si="10"/>
        <v>81</v>
      </c>
      <c r="C30" s="75">
        <v>360</v>
      </c>
      <c r="D30" s="76">
        <f t="shared" si="0"/>
        <v>4.444444444444445</v>
      </c>
      <c r="E30" s="76">
        <f t="shared" si="1"/>
        <v>29.16</v>
      </c>
      <c r="F30" s="76"/>
      <c r="G30" s="75" t="s">
        <v>138</v>
      </c>
      <c r="H30" s="75">
        <v>4.4</v>
      </c>
      <c r="I30" s="75"/>
      <c r="J30" s="75"/>
      <c r="K30" s="75"/>
      <c r="L30" s="77">
        <f t="shared" si="9"/>
        <v>4.4</v>
      </c>
      <c r="M30" s="78" t="s">
        <v>81</v>
      </c>
      <c r="N30" s="76">
        <f t="shared" si="3"/>
        <v>81.81818181818181</v>
      </c>
      <c r="O30" s="76">
        <f t="shared" si="4"/>
        <v>29.454545454545457</v>
      </c>
      <c r="P30" s="76">
        <f t="shared" si="5"/>
        <v>0</v>
      </c>
      <c r="Q30" s="76">
        <f t="shared" si="6"/>
        <v>0</v>
      </c>
      <c r="R30" s="76">
        <f t="shared" si="7"/>
        <v>0</v>
      </c>
      <c r="S30" s="76">
        <f t="shared" si="8"/>
        <v>29.454545454545457</v>
      </c>
      <c r="T30" s="76"/>
      <c r="U30" s="81">
        <v>4.8</v>
      </c>
      <c r="V30" s="75"/>
      <c r="W30" s="79"/>
    </row>
    <row r="31" spans="1:23" ht="13.5">
      <c r="A31" s="68">
        <v>29</v>
      </c>
      <c r="B31" s="69">
        <f t="shared" si="10"/>
        <v>84</v>
      </c>
      <c r="C31" s="69">
        <v>360</v>
      </c>
      <c r="D31" s="70">
        <f t="shared" si="0"/>
        <v>4.285714285714286</v>
      </c>
      <c r="E31" s="70">
        <f t="shared" si="1"/>
        <v>30.24</v>
      </c>
      <c r="F31" s="70"/>
      <c r="G31" s="69" t="s">
        <v>138</v>
      </c>
      <c r="H31" s="69">
        <v>4.3</v>
      </c>
      <c r="I31" s="69"/>
      <c r="J31" s="69"/>
      <c r="K31" s="69"/>
      <c r="L31" s="71">
        <f t="shared" si="9"/>
        <v>4.3</v>
      </c>
      <c r="M31" s="72" t="s">
        <v>81</v>
      </c>
      <c r="N31" s="70">
        <f t="shared" si="3"/>
        <v>83.72093023255815</v>
      </c>
      <c r="O31" s="70">
        <f t="shared" si="4"/>
        <v>30.13953488372094</v>
      </c>
      <c r="P31" s="70">
        <f t="shared" si="5"/>
        <v>0</v>
      </c>
      <c r="Q31" s="70">
        <f t="shared" si="6"/>
        <v>0</v>
      </c>
      <c r="R31" s="70">
        <f t="shared" si="7"/>
        <v>0</v>
      </c>
      <c r="S31" s="70">
        <f t="shared" si="8"/>
        <v>30.13953488372094</v>
      </c>
      <c r="T31" s="70"/>
      <c r="U31" s="80">
        <v>4.8</v>
      </c>
      <c r="V31" s="69"/>
      <c r="W31" s="73"/>
    </row>
    <row r="32" spans="1:23" ht="13.5">
      <c r="A32" s="74">
        <v>30</v>
      </c>
      <c r="B32" s="75">
        <f t="shared" si="10"/>
        <v>87</v>
      </c>
      <c r="C32" s="75">
        <v>360</v>
      </c>
      <c r="D32" s="76">
        <f t="shared" si="0"/>
        <v>4.137931034482759</v>
      </c>
      <c r="E32" s="76">
        <f t="shared" si="1"/>
        <v>31.32</v>
      </c>
      <c r="F32" s="76"/>
      <c r="G32" s="75" t="s">
        <v>138</v>
      </c>
      <c r="H32" s="75">
        <v>4.1</v>
      </c>
      <c r="I32" s="75"/>
      <c r="J32" s="75"/>
      <c r="K32" s="75"/>
      <c r="L32" s="77">
        <f t="shared" si="9"/>
        <v>4.1</v>
      </c>
      <c r="M32" s="78" t="s">
        <v>81</v>
      </c>
      <c r="N32" s="76">
        <f t="shared" si="3"/>
        <v>87.8048780487805</v>
      </c>
      <c r="O32" s="76">
        <f t="shared" si="4"/>
        <v>31.609756097560982</v>
      </c>
      <c r="P32" s="76">
        <f t="shared" si="5"/>
        <v>0</v>
      </c>
      <c r="Q32" s="76">
        <f t="shared" si="6"/>
        <v>0</v>
      </c>
      <c r="R32" s="76">
        <f t="shared" si="7"/>
        <v>0</v>
      </c>
      <c r="S32" s="76">
        <f t="shared" si="8"/>
        <v>31.609756097560982</v>
      </c>
      <c r="T32" s="76"/>
      <c r="U32" s="81">
        <v>4.8</v>
      </c>
      <c r="V32" s="75"/>
      <c r="W32" s="79"/>
    </row>
    <row r="33" spans="1:23" ht="13.5">
      <c r="A33" s="68">
        <v>31</v>
      </c>
      <c r="B33" s="69">
        <f t="shared" si="10"/>
        <v>90</v>
      </c>
      <c r="C33" s="69">
        <v>360</v>
      </c>
      <c r="D33" s="70">
        <f t="shared" si="0"/>
        <v>4</v>
      </c>
      <c r="E33" s="70">
        <f t="shared" si="1"/>
        <v>32.4</v>
      </c>
      <c r="F33" s="70"/>
      <c r="G33" s="69" t="s">
        <v>138</v>
      </c>
      <c r="H33" s="69">
        <v>4</v>
      </c>
      <c r="I33" s="69"/>
      <c r="J33" s="69"/>
      <c r="K33" s="69"/>
      <c r="L33" s="71">
        <f t="shared" si="9"/>
        <v>4</v>
      </c>
      <c r="M33" s="72" t="s">
        <v>81</v>
      </c>
      <c r="N33" s="70">
        <f t="shared" si="3"/>
        <v>90</v>
      </c>
      <c r="O33" s="70">
        <f t="shared" si="4"/>
        <v>32.4</v>
      </c>
      <c r="P33" s="70">
        <f t="shared" si="5"/>
        <v>0</v>
      </c>
      <c r="Q33" s="70">
        <f t="shared" si="6"/>
        <v>0</v>
      </c>
      <c r="R33" s="70">
        <f t="shared" si="7"/>
        <v>0</v>
      </c>
      <c r="S33" s="70">
        <f t="shared" si="8"/>
        <v>32.4</v>
      </c>
      <c r="T33" s="70"/>
      <c r="U33" s="80">
        <v>4.8</v>
      </c>
      <c r="V33" s="69"/>
      <c r="W33" s="73"/>
    </row>
    <row r="34" spans="1:23" ht="13.5">
      <c r="A34" s="82">
        <v>32</v>
      </c>
      <c r="B34" s="83">
        <f t="shared" si="10"/>
        <v>93</v>
      </c>
      <c r="C34" s="83">
        <v>360</v>
      </c>
      <c r="D34" s="84">
        <f t="shared" si="0"/>
        <v>3.870967741935484</v>
      </c>
      <c r="E34" s="84">
        <f t="shared" si="1"/>
        <v>33.48</v>
      </c>
      <c r="F34" s="84"/>
      <c r="G34" s="83" t="s">
        <v>138</v>
      </c>
      <c r="H34" s="83">
        <v>3.9</v>
      </c>
      <c r="I34" s="83"/>
      <c r="J34" s="83"/>
      <c r="K34" s="83"/>
      <c r="L34" s="85">
        <f t="shared" si="9"/>
        <v>3.9</v>
      </c>
      <c r="M34" s="86" t="s">
        <v>81</v>
      </c>
      <c r="N34" s="84">
        <f t="shared" si="3"/>
        <v>92.3076923076923</v>
      </c>
      <c r="O34" s="84">
        <f t="shared" si="4"/>
        <v>33.23076923076923</v>
      </c>
      <c r="P34" s="84">
        <f t="shared" si="5"/>
        <v>0</v>
      </c>
      <c r="Q34" s="84">
        <f t="shared" si="6"/>
        <v>0</v>
      </c>
      <c r="R34" s="84">
        <f t="shared" si="7"/>
        <v>0</v>
      </c>
      <c r="S34" s="84">
        <f t="shared" si="8"/>
        <v>33.23076923076923</v>
      </c>
      <c r="T34" s="84"/>
      <c r="U34" s="87">
        <v>4.8</v>
      </c>
      <c r="V34" s="83"/>
      <c r="W34" s="88"/>
    </row>
    <row r="35" spans="1:23" ht="13.5">
      <c r="A35" s="46"/>
      <c r="B35" s="47"/>
      <c r="C35" s="47"/>
      <c r="D35" s="47"/>
      <c r="E35" s="48"/>
      <c r="F35" s="48"/>
      <c r="G35" s="47"/>
      <c r="H35" s="47"/>
      <c r="I35" s="47"/>
      <c r="J35" s="47"/>
      <c r="K35" s="47"/>
      <c r="L35" s="46"/>
      <c r="M35" s="89"/>
      <c r="N35" s="47"/>
      <c r="O35" s="47"/>
      <c r="P35" s="47"/>
      <c r="Q35" s="47"/>
      <c r="R35" s="47"/>
      <c r="S35" s="47"/>
      <c r="T35" s="47"/>
      <c r="U35" s="47"/>
      <c r="V35" s="47"/>
      <c r="W35" s="49">
        <f>SUM(W4:W34)</f>
        <v>9750</v>
      </c>
    </row>
  </sheetData>
  <sheetProtection/>
  <printOptions/>
  <pageMargins left="0.51" right="0.27" top="0.65" bottom="0.71" header="0.39" footer="0.39"/>
  <pageSetup horizontalDpi="1200" verticalDpi="1200" orientation="portrait" paperSize="9" scale="65" r:id="rId1"/>
  <headerFooter alignWithMargins="0">
    <oddHeader>&amp;L&amp;F&amp;R4T整流回路　負荷抵抗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kusama</cp:lastModifiedBy>
  <cp:lastPrinted>2012-01-31T05:56:58Z</cp:lastPrinted>
  <dcterms:created xsi:type="dcterms:W3CDTF">1997-01-08T22:48:59Z</dcterms:created>
  <dcterms:modified xsi:type="dcterms:W3CDTF">2013-02-05T06:58:36Z</dcterms:modified>
  <cp:category/>
  <cp:version/>
  <cp:contentType/>
  <cp:contentStatus/>
</cp:coreProperties>
</file>